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T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4" i="3" l="1"/>
  <c r="B13" i="3"/>
  <c r="B12" i="3"/>
  <c r="B11" i="3"/>
  <c r="J6" i="3"/>
  <c r="I6" i="3"/>
  <c r="H6" i="3"/>
  <c r="J5" i="3"/>
  <c r="I5" i="3"/>
  <c r="H5" i="3"/>
  <c r="J4" i="3"/>
  <c r="I4" i="3"/>
  <c r="H4" i="3"/>
  <c r="B12" i="2"/>
  <c r="B8" i="2"/>
  <c r="B9" i="2" s="1"/>
  <c r="B7" i="2"/>
  <c r="B6" i="2"/>
  <c r="B5" i="2"/>
  <c r="E8" i="2" s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5" i="3" l="1"/>
  <c r="B11" i="2"/>
  <c r="B10" i="2"/>
</calcChain>
</file>

<file path=xl/sharedStrings.xml><?xml version="1.0" encoding="utf-8"?>
<sst xmlns="http://schemas.openxmlformats.org/spreadsheetml/2006/main" count="141" uniqueCount="76">
  <si>
    <t>Maynard’s Tribe — September 2026 CWL | Crystal League III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</si>
  <si>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</si>
  <si>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</si>
  <si>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</si>
  <si>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</si>
  <si>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</si>
  <si>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</si>
  <si>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</si>
  <si>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</si>
  <si>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</si>
  <si>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</si>
  <si>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CM-MK-General</t>
  </si>
  <si>
    <t>7/7</t>
  </si>
  <si>
    <t>CM-MK-Admiral</t>
  </si>
  <si>
    <t>zukkus</t>
  </si>
  <si>
    <t>diN MOR</t>
  </si>
  <si>
    <t>OriginForest3</t>
  </si>
  <si>
    <t>Gopher2</t>
  </si>
  <si>
    <t>Frieza</t>
  </si>
  <si>
    <t>Henry</t>
  </si>
  <si>
    <t>CM Mel's Empire</t>
  </si>
  <si>
    <t>gvade</t>
  </si>
  <si>
    <t>Unstoppable Mel</t>
  </si>
  <si>
    <t>Gopher</t>
  </si>
  <si>
    <t>death</t>
  </si>
  <si>
    <t>Sonny</t>
  </si>
  <si>
    <t>CM-MK-Major</t>
  </si>
  <si>
    <t>4/4</t>
  </si>
  <si>
    <t>JAKFROST 85</t>
  </si>
  <si>
    <t>2/3</t>
  </si>
  <si>
    <t>Shrek The Ogre</t>
  </si>
  <si>
    <t>0/0</t>
  </si>
  <si>
    <t>Melody CM</t>
  </si>
  <si>
    <t>The Final Order</t>
  </si>
  <si>
    <t>cursillo</t>
  </si>
  <si>
    <t>Maynard’s Tribe — September 2026 CWL Summary</t>
  </si>
  <si>
    <t>Visible Player Metrics</t>
  </si>
  <si>
    <t>Value</t>
  </si>
  <si>
    <t>League Result</t>
  </si>
  <si>
    <t>Visible players</t>
  </si>
  <si>
    <t>League</t>
  </si>
  <si>
    <t>Crystal League III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</si>
  <si>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</si>
  <si>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</si>
  <si>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</si>
  <si>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</si>
  <si>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</si>
  <si>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</si>
  <si>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</si>
  <si>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</si>
  <si>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</si>
  <si>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behind 2nd</t>
  </si>
  <si>
    <t>Stars per attack</t>
  </si>
  <si>
    <t>Result</t>
  </si>
  <si>
    <t>3rd place</t>
  </si>
  <si>
    <t>Avg. destruction per attack</t>
  </si>
  <si>
    <t>Perfect 21-star players</t>
  </si>
  <si>
    <t>Top 10 Visible Players</t>
  </si>
  <si>
    <t>Clan Maynard Accounts — Maynard’s Tribe September 2026 CWL</t>
  </si>
  <si>
    <t>Clan Maynard Summary</t>
  </si>
  <si>
    <t>Visible Clan Maynard accounts</t>
  </si>
  <si>
    <t>Destruction</t>
  </si>
  <si>
    <t>Crystal League III — September 2026 Final Standings</t>
  </si>
  <si>
    <t>Rank</t>
  </si>
  <si>
    <t>Clan</t>
  </si>
  <si>
    <t>Status</t>
  </si>
  <si>
    <t>grafiti my life</t>
  </si>
  <si>
    <t>Promotion</t>
  </si>
  <si>
    <t>BD YOUNG BOYS</t>
  </si>
  <si>
    <t>Maynard’s Tribe</t>
  </si>
  <si>
    <t>Death Squad</t>
  </si>
  <si>
    <t>Palatao XiaoMei</t>
  </si>
  <si>
    <t>uNITA Ludus</t>
  </si>
  <si>
    <t>jadavpur univ</t>
  </si>
  <si>
    <t>Relegation</t>
  </si>
  <si>
    <t>IDF Soldiers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</si>
</sst>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12" sqref="A12:J12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">
      <c r="A4" s="6">
        <v>1</v>
      </c>
      <c r="B4" s="11" t="s">
        <v>11</v>
      </c>
      <c r="C4" s="6">
        <v>19</v>
      </c>
      <c r="D4" s="7">
        <v>645</v>
      </c>
      <c r="E4" s="6">
        <v>7</v>
      </c>
      <c r="F4" s="6">
        <v>7</v>
      </c>
      <c r="G4" s="6" t="s">
        <v>12</v>
      </c>
      <c r="H4" s="8">
        <f t="shared" ref="H4:H23" si="0">IF(F4=0,0,E4/F4)</f>
        <v>1</v>
      </c>
      <c r="I4" s="9">
        <f t="shared" ref="I4:I23" si="1">IF(E4=0,0,C4/E4)</f>
        <v>2.7142857142857144</v>
      </c>
      <c r="J4" s="10">
        <f t="shared" ref="J4:J23" si="2">IF(E4=0,0,D4/E4)</f>
        <v>92.142857142857139</v>
      </c>
    </row>
    <row r="5" spans="1:10" ht="15">
      <c r="A5" s="6">
        <v>2</v>
      </c>
      <c r="B5" s="11" t="s">
        <v>13</v>
      </c>
      <c r="C5" s="6">
        <v>18</v>
      </c>
      <c r="D5" s="7">
        <v>598</v>
      </c>
      <c r="E5" s="6">
        <v>7</v>
      </c>
      <c r="F5" s="6">
        <v>7</v>
      </c>
      <c r="G5" s="6" t="s">
        <v>12</v>
      </c>
      <c r="H5" s="8">
        <f t="shared" si="0"/>
        <v>1</v>
      </c>
      <c r="I5" s="9">
        <f t="shared" si="1"/>
        <v>2.5714285714285716</v>
      </c>
      <c r="J5" s="10">
        <f t="shared" si="2"/>
        <v>85.428571428571431</v>
      </c>
    </row>
    <row r="6" spans="1:10">
      <c r="A6">
        <v>3</v>
      </c>
      <c r="B6" t="s">
        <v>14</v>
      </c>
      <c r="C6">
        <v>17</v>
      </c>
      <c r="D6" s="2">
        <v>655</v>
      </c>
      <c r="E6">
        <v>7</v>
      </c>
      <c r="F6">
        <v>7</v>
      </c>
      <c r="G6" t="s">
        <v>12</v>
      </c>
      <c r="H6" s="3">
        <f t="shared" si="0"/>
        <v>1</v>
      </c>
      <c r="I6" s="4">
        <f t="shared" si="1"/>
        <v>2.4285714285714284</v>
      </c>
      <c r="J6" s="5">
        <f t="shared" si="2"/>
        <v>93.571428571428569</v>
      </c>
    </row>
    <row r="7" spans="1:10">
      <c r="A7">
        <v>4</v>
      </c>
      <c r="B7" t="s">
        <v>15</v>
      </c>
      <c r="C7">
        <v>17</v>
      </c>
      <c r="D7" s="2">
        <v>642</v>
      </c>
      <c r="E7">
        <v>7</v>
      </c>
      <c r="F7">
        <v>7</v>
      </c>
      <c r="G7" t="s">
        <v>12</v>
      </c>
      <c r="H7" s="3">
        <f t="shared" si="0"/>
        <v>1</v>
      </c>
      <c r="I7" s="4">
        <f t="shared" si="1"/>
        <v>2.4285714285714284</v>
      </c>
      <c r="J7" s="5">
        <f t="shared" si="2"/>
        <v>91.714285714285708</v>
      </c>
    </row>
    <row r="8" spans="1:10">
      <c r="A8">
        <v>5</v>
      </c>
      <c r="B8" t="s">
        <v>16</v>
      </c>
      <c r="C8">
        <v>17</v>
      </c>
      <c r="D8" s="2">
        <v>590</v>
      </c>
      <c r="E8">
        <v>7</v>
      </c>
      <c r="F8">
        <v>7</v>
      </c>
      <c r="G8" t="s">
        <v>12</v>
      </c>
      <c r="H8" s="3">
        <f t="shared" si="0"/>
        <v>1</v>
      </c>
      <c r="I8" s="4">
        <f t="shared" si="1"/>
        <v>2.4285714285714284</v>
      </c>
      <c r="J8" s="5">
        <f t="shared" si="2"/>
        <v>84.285714285714292</v>
      </c>
    </row>
    <row r="9" spans="1:10">
      <c r="A9">
        <v>6</v>
      </c>
      <c r="B9" t="s">
        <v>17</v>
      </c>
      <c r="C9">
        <v>16</v>
      </c>
      <c r="D9" s="2">
        <v>566</v>
      </c>
      <c r="E9">
        <v>7</v>
      </c>
      <c r="F9">
        <v>7</v>
      </c>
      <c r="G9" t="s">
        <v>12</v>
      </c>
      <c r="H9" s="3">
        <f t="shared" si="0"/>
        <v>1</v>
      </c>
      <c r="I9" s="4">
        <f t="shared" si="1"/>
        <v>2.2857142857142856</v>
      </c>
      <c r="J9" s="5">
        <f t="shared" si="2"/>
        <v>80.857142857142861</v>
      </c>
    </row>
    <row r="10" spans="1:10">
      <c r="A10">
        <v>7</v>
      </c>
      <c r="B10" t="s">
        <v>18</v>
      </c>
      <c r="C10">
        <v>15</v>
      </c>
      <c r="D10" s="2">
        <v>558</v>
      </c>
      <c r="E10">
        <v>7</v>
      </c>
      <c r="F10">
        <v>7</v>
      </c>
      <c r="G10" t="s">
        <v>12</v>
      </c>
      <c r="H10" s="3">
        <f t="shared" si="0"/>
        <v>1</v>
      </c>
      <c r="I10" s="4">
        <f t="shared" si="1"/>
        <v>2.1428571428571428</v>
      </c>
      <c r="J10" s="5">
        <f t="shared" si="2"/>
        <v>79.714285714285708</v>
      </c>
    </row>
    <row r="11" spans="1:10">
      <c r="A11">
        <v>8</v>
      </c>
      <c r="B11" t="s">
        <v>19</v>
      </c>
      <c r="C11">
        <v>15</v>
      </c>
      <c r="D11" s="2">
        <v>543</v>
      </c>
      <c r="E11">
        <v>7</v>
      </c>
      <c r="F11">
        <v>7</v>
      </c>
      <c r="G11" t="s">
        <v>12</v>
      </c>
      <c r="H11" s="3">
        <f t="shared" si="0"/>
        <v>1</v>
      </c>
      <c r="I11" s="4">
        <f t="shared" si="1"/>
        <v>2.1428571428571428</v>
      </c>
      <c r="J11" s="5">
        <f t="shared" si="2"/>
        <v>77.571428571428569</v>
      </c>
    </row>
    <row r="12" spans="1:10">
      <c r="A12" s="17">
        <v>9</v>
      </c>
      <c r="B12" s="18" t="s">
        <v>20</v>
      </c>
      <c r="C12" s="17">
        <v>15</v>
      </c>
      <c r="D12" s="2">
        <v>517</v>
      </c>
      <c r="E12" s="17">
        <v>7</v>
      </c>
      <c r="F12" s="17">
        <v>7</v>
      </c>
      <c r="G12" s="17" t="s">
        <v>12</v>
      </c>
      <c r="H12" s="3">
        <f t="shared" si="0"/>
        <v>1</v>
      </c>
      <c r="I12" s="4">
        <f t="shared" si="1"/>
        <v>2.1428571428571428</v>
      </c>
      <c r="J12" s="5">
        <f t="shared" si="2"/>
        <v>73.857142857142861</v>
      </c>
    </row>
    <row r="13" spans="1:10">
      <c r="A13">
        <v>10</v>
      </c>
      <c r="B13" t="s">
        <v>21</v>
      </c>
      <c r="C13">
        <v>14</v>
      </c>
      <c r="D13" s="2">
        <v>491</v>
      </c>
      <c r="E13">
        <v>7</v>
      </c>
      <c r="F13">
        <v>7</v>
      </c>
      <c r="G13" t="s">
        <v>12</v>
      </c>
      <c r="H13" s="3">
        <f t="shared" si="0"/>
        <v>1</v>
      </c>
      <c r="I13" s="4">
        <f t="shared" si="1"/>
        <v>2</v>
      </c>
      <c r="J13" s="5">
        <f t="shared" si="2"/>
        <v>70.142857142857139</v>
      </c>
    </row>
    <row r="14" spans="1:10">
      <c r="A14">
        <v>11</v>
      </c>
      <c r="B14" t="s">
        <v>22</v>
      </c>
      <c r="C14">
        <v>13</v>
      </c>
      <c r="D14" s="2">
        <v>529</v>
      </c>
      <c r="E14">
        <v>7</v>
      </c>
      <c r="F14">
        <v>7</v>
      </c>
      <c r="G14" t="s">
        <v>12</v>
      </c>
      <c r="H14" s="3">
        <f t="shared" si="0"/>
        <v>1</v>
      </c>
      <c r="I14" s="4">
        <f t="shared" si="1"/>
        <v>1.8571428571428572</v>
      </c>
      <c r="J14" s="5">
        <f t="shared" si="2"/>
        <v>75.571428571428569</v>
      </c>
    </row>
    <row r="15" spans="1:10">
      <c r="A15">
        <v>12</v>
      </c>
      <c r="B15" t="s">
        <v>23</v>
      </c>
      <c r="C15">
        <v>13</v>
      </c>
      <c r="D15" s="2">
        <v>485</v>
      </c>
      <c r="E15">
        <v>7</v>
      </c>
      <c r="F15">
        <v>7</v>
      </c>
      <c r="G15" t="s">
        <v>12</v>
      </c>
      <c r="H15" s="3">
        <f t="shared" si="0"/>
        <v>1</v>
      </c>
      <c r="I15" s="4">
        <f t="shared" si="1"/>
        <v>1.8571428571428572</v>
      </c>
      <c r="J15" s="5">
        <f t="shared" si="2"/>
        <v>69.285714285714292</v>
      </c>
    </row>
    <row r="16" spans="1:10">
      <c r="A16">
        <v>13</v>
      </c>
      <c r="B16" t="s">
        <v>24</v>
      </c>
      <c r="C16">
        <v>11</v>
      </c>
      <c r="D16" s="2">
        <v>512</v>
      </c>
      <c r="E16">
        <v>7</v>
      </c>
      <c r="F16">
        <v>7</v>
      </c>
      <c r="G16" t="s">
        <v>12</v>
      </c>
      <c r="H16" s="3">
        <f t="shared" si="0"/>
        <v>1</v>
      </c>
      <c r="I16" s="4">
        <f t="shared" si="1"/>
        <v>1.5714285714285714</v>
      </c>
      <c r="J16" s="5">
        <f t="shared" si="2"/>
        <v>73.142857142857139</v>
      </c>
    </row>
    <row r="17" spans="1:10">
      <c r="A17">
        <v>14</v>
      </c>
      <c r="B17" t="s">
        <v>25</v>
      </c>
      <c r="C17">
        <v>10</v>
      </c>
      <c r="D17" s="2">
        <v>378</v>
      </c>
      <c r="E17">
        <v>7</v>
      </c>
      <c r="F17">
        <v>7</v>
      </c>
      <c r="G17" t="s">
        <v>12</v>
      </c>
      <c r="H17" s="3">
        <f t="shared" si="0"/>
        <v>1</v>
      </c>
      <c r="I17" s="4">
        <f t="shared" si="1"/>
        <v>1.4285714285714286</v>
      </c>
      <c r="J17" s="5">
        <f t="shared" si="2"/>
        <v>54</v>
      </c>
    </row>
    <row r="18" spans="1:10" ht="15">
      <c r="A18" s="6">
        <v>15</v>
      </c>
      <c r="B18" s="11" t="s">
        <v>26</v>
      </c>
      <c r="C18" s="6">
        <v>10</v>
      </c>
      <c r="D18" s="7">
        <v>356</v>
      </c>
      <c r="E18" s="6">
        <v>4</v>
      </c>
      <c r="F18" s="6">
        <v>4</v>
      </c>
      <c r="G18" s="6" t="s">
        <v>27</v>
      </c>
      <c r="H18" s="8">
        <f t="shared" si="0"/>
        <v>1</v>
      </c>
      <c r="I18" s="9">
        <f t="shared" si="1"/>
        <v>2.5</v>
      </c>
      <c r="J18" s="10">
        <f t="shared" si="2"/>
        <v>89</v>
      </c>
    </row>
    <row r="19" spans="1:10">
      <c r="A19">
        <v>16</v>
      </c>
      <c r="B19" t="s">
        <v>28</v>
      </c>
      <c r="C19">
        <v>4</v>
      </c>
      <c r="D19" s="2">
        <v>142</v>
      </c>
      <c r="E19">
        <v>2</v>
      </c>
      <c r="F19">
        <v>3</v>
      </c>
      <c r="G19" t="s">
        <v>29</v>
      </c>
      <c r="H19" s="3">
        <f t="shared" si="0"/>
        <v>0.66666666666666663</v>
      </c>
      <c r="I19" s="4">
        <f t="shared" si="1"/>
        <v>2</v>
      </c>
      <c r="J19" s="5">
        <f t="shared" si="2"/>
        <v>71</v>
      </c>
    </row>
    <row r="20" spans="1:10">
      <c r="A20">
        <v>17</v>
      </c>
      <c r="B20" t="s">
        <v>30</v>
      </c>
      <c r="C20">
        <v>0</v>
      </c>
      <c r="D20" s="2">
        <v>0</v>
      </c>
      <c r="E20">
        <v>0</v>
      </c>
      <c r="F20">
        <v>0</v>
      </c>
      <c r="G20" t="s">
        <v>31</v>
      </c>
      <c r="H20" s="3">
        <f t="shared" si="0"/>
        <v>0</v>
      </c>
      <c r="I20" s="4">
        <f t="shared" si="1"/>
        <v>0</v>
      </c>
      <c r="J20" s="5">
        <f t="shared" si="2"/>
        <v>0</v>
      </c>
    </row>
    <row r="21" spans="1:10">
      <c r="A21">
        <v>17</v>
      </c>
      <c r="B21" t="s">
        <v>32</v>
      </c>
      <c r="C21">
        <v>0</v>
      </c>
      <c r="D21" s="2">
        <v>0</v>
      </c>
      <c r="E21">
        <v>0</v>
      </c>
      <c r="F21">
        <v>0</v>
      </c>
      <c r="G21" t="s">
        <v>31</v>
      </c>
      <c r="H21" s="3">
        <f t="shared" si="0"/>
        <v>0</v>
      </c>
      <c r="I21" s="4">
        <f t="shared" si="1"/>
        <v>0</v>
      </c>
      <c r="J21" s="5">
        <f t="shared" si="2"/>
        <v>0</v>
      </c>
    </row>
    <row r="22" spans="1:10">
      <c r="A22">
        <v>17</v>
      </c>
      <c r="B22" t="s">
        <v>33</v>
      </c>
      <c r="C22">
        <v>0</v>
      </c>
      <c r="D22" s="2">
        <v>0</v>
      </c>
      <c r="E22">
        <v>0</v>
      </c>
      <c r="F22">
        <v>0</v>
      </c>
      <c r="G22" t="s">
        <v>31</v>
      </c>
      <c r="H22" s="3">
        <f t="shared" si="0"/>
        <v>0</v>
      </c>
      <c r="I22" s="4">
        <f t="shared" si="1"/>
        <v>0</v>
      </c>
      <c r="J22" s="5">
        <f t="shared" si="2"/>
        <v>0</v>
      </c>
    </row>
    <row r="23" spans="1:10">
      <c r="A23">
        <v>17</v>
      </c>
      <c r="B23" t="s">
        <v>34</v>
      </c>
      <c r="C23">
        <v>0</v>
      </c>
      <c r="D23" s="2">
        <v>0</v>
      </c>
      <c r="E23">
        <v>0</v>
      </c>
      <c r="F23">
        <v>0</v>
      </c>
      <c r="G23" t="s">
        <v>31</v>
      </c>
      <c r="H23" s="3">
        <f t="shared" si="0"/>
        <v>0</v>
      </c>
      <c r="I23" s="4">
        <f t="shared" si="1"/>
        <v>0</v>
      </c>
      <c r="J23" s="5">
        <f t="shared" si="2"/>
        <v>0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6" sqref="A26:XFD26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2" customWidth="1"/>
  </cols>
  <sheetData>
    <row r="1" spans="1:6" ht="20.25">
      <c r="A1" s="16" t="s">
        <v>35</v>
      </c>
      <c r="B1" s="16"/>
      <c r="C1" s="16"/>
      <c r="D1" s="16"/>
      <c r="E1" s="16"/>
      <c r="F1" s="16"/>
    </row>
    <row r="3" spans="1:6" ht="15">
      <c r="A3" s="1" t="s">
        <v>36</v>
      </c>
      <c r="B3" s="1" t="s">
        <v>37</v>
      </c>
      <c r="D3" s="1" t="s">
        <v>38</v>
      </c>
      <c r="E3" s="1" t="s">
        <v>37</v>
      </c>
    </row>
    <row r="4" spans="1:6">
      <c r="A4" t="s">
        <v>39</v>
      </c>
      <c r="B4">
        <v>20</v>
      </c>
      <c r="D4" t="s">
        <v>40</v>
      </c>
      <c r="E4" t="s">
        <v>41</v>
      </c>
    </row>
    <row r="5" spans="1:6">
      <c r="A5" t="s">
        <v>42</v>
      </c>
      <c r="B5">
        <f>SUM(Results!C4:C23)</f>
        <v>224</v>
      </c>
      <c r="D5" t="s">
        <v>43</v>
      </c>
      <c r="E5">
        <v>3</v>
      </c>
    </row>
    <row r="6" spans="1:6">
      <c r="A6" t="s">
        <v>44</v>
      </c>
      <c r="B6" s="2">
        <f>SUM(Results!D4:D23)</f>
        <v>8207</v>
      </c>
      <c r="D6" t="s">
        <v>45</v>
      </c>
      <c r="E6">
        <v>254</v>
      </c>
    </row>
    <row r="7" spans="1:6">
      <c r="A7" t="s">
        <v>46</v>
      </c>
      <c r="B7">
        <f>SUM(Results!E4:E23)</f>
        <v>104</v>
      </c>
      <c r="D7" t="s">
        <v>47</v>
      </c>
      <c r="E7" s="2">
        <v>8207</v>
      </c>
    </row>
    <row r="8" spans="1:6">
      <c r="A8" t="s">
        <v>48</v>
      </c>
      <c r="B8">
        <f>SUM(Results!F4:F23)</f>
        <v>105</v>
      </c>
      <c r="D8" t="s">
        <v>49</v>
      </c>
      <c r="E8">
        <f>E6-B5</f>
        <v>30</v>
      </c>
    </row>
    <row r="9" spans="1:6">
      <c r="A9" t="s">
        <v>50</v>
      </c>
      <c r="B9" s="3">
        <f>IF(B8=0,0,B7/B8)</f>
        <v>0.99047619047619051</v>
      </c>
      <c r="D9" t="s">
        <v>51</v>
      </c>
      <c r="E9">
        <v>48</v>
      </c>
    </row>
    <row r="10" spans="1:6">
      <c r="A10" t="s">
        <v>52</v>
      </c>
      <c r="B10" s="4">
        <f>IF(B7=0,0,B5/B7)</f>
        <v>2.1538461538461537</v>
      </c>
      <c r="D10" t="s">
        <v>53</v>
      </c>
      <c r="E10" t="s">
        <v>54</v>
      </c>
    </row>
    <row r="11" spans="1:6">
      <c r="A11" t="s">
        <v>55</v>
      </c>
      <c r="B11" s="5">
        <f>IF(B7=0,0,B6/B7)</f>
        <v>78.913461538461533</v>
      </c>
    </row>
    <row r="12" spans="1:6">
      <c r="A12" t="s">
        <v>56</v>
      </c>
      <c r="B12">
        <f>COUNTIF(Results!C4:C23,21)</f>
        <v>0</v>
      </c>
    </row>
    <row r="14" spans="1:6" ht="15">
      <c r="A14" s="12" t="s">
        <v>57</v>
      </c>
      <c r="B14" s="12" t="s">
        <v>3</v>
      </c>
      <c r="C14" s="12" t="s">
        <v>4</v>
      </c>
      <c r="D14" s="12" t="s">
        <v>7</v>
      </c>
    </row>
    <row r="15" spans="1:6">
      <c r="A15" t="s">
        <v>11</v>
      </c>
      <c r="B15">
        <v>19</v>
      </c>
      <c r="C15" s="2">
        <v>645</v>
      </c>
      <c r="D15" t="s">
        <v>12</v>
      </c>
    </row>
    <row r="16" spans="1:6">
      <c r="A16" t="s">
        <v>13</v>
      </c>
      <c r="B16">
        <v>18</v>
      </c>
      <c r="C16" s="2">
        <v>598</v>
      </c>
      <c r="D16" t="s">
        <v>12</v>
      </c>
    </row>
    <row r="17" spans="1:4">
      <c r="A17" t="s">
        <v>14</v>
      </c>
      <c r="B17">
        <v>17</v>
      </c>
      <c r="C17" s="2">
        <v>655</v>
      </c>
      <c r="D17" t="s">
        <v>12</v>
      </c>
    </row>
    <row r="18" spans="1:4">
      <c r="A18" t="s">
        <v>15</v>
      </c>
      <c r="B18">
        <v>17</v>
      </c>
      <c r="C18" s="2">
        <v>642</v>
      </c>
      <c r="D18" t="s">
        <v>12</v>
      </c>
    </row>
    <row r="19" spans="1:4">
      <c r="A19" t="s">
        <v>16</v>
      </c>
      <c r="B19">
        <v>17</v>
      </c>
      <c r="C19" s="2">
        <v>590</v>
      </c>
      <c r="D19" t="s">
        <v>12</v>
      </c>
    </row>
    <row r="20" spans="1:4">
      <c r="A20" t="s">
        <v>17</v>
      </c>
      <c r="B20">
        <v>16</v>
      </c>
      <c r="C20" s="2">
        <v>566</v>
      </c>
      <c r="D20" t="s">
        <v>12</v>
      </c>
    </row>
    <row r="21" spans="1:4">
      <c r="A21" t="s">
        <v>18</v>
      </c>
      <c r="B21">
        <v>15</v>
      </c>
      <c r="C21" s="2">
        <v>558</v>
      </c>
      <c r="D21" t="s">
        <v>12</v>
      </c>
    </row>
    <row r="22" spans="1:4">
      <c r="A22" t="s">
        <v>19</v>
      </c>
      <c r="B22">
        <v>15</v>
      </c>
      <c r="C22" s="2">
        <v>543</v>
      </c>
      <c r="D22" t="s">
        <v>12</v>
      </c>
    </row>
    <row r="23" spans="1:4">
      <c r="A23" t="s">
        <v>20</v>
      </c>
      <c r="B23">
        <v>15</v>
      </c>
      <c r="C23" s="2">
        <v>517</v>
      </c>
      <c r="D23" t="s">
        <v>12</v>
      </c>
    </row>
    <row r="24" spans="1:4">
      <c r="A24" t="s">
        <v>21</v>
      </c>
      <c r="B24">
        <v>14</v>
      </c>
      <c r="C24" s="2">
        <v>491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E14" sqref="E14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">
      <c r="A4" s="6">
        <v>1</v>
      </c>
      <c r="B4" s="11" t="s">
        <v>11</v>
      </c>
      <c r="C4" s="6">
        <v>19</v>
      </c>
      <c r="D4" s="7">
        <v>645</v>
      </c>
      <c r="E4" s="6">
        <v>7</v>
      </c>
      <c r="F4" s="6">
        <v>7</v>
      </c>
      <c r="G4" s="6" t="s">
        <v>12</v>
      </c>
      <c r="H4" s="8">
        <f>IF(F4=0,0,E4/F4)</f>
        <v>1</v>
      </c>
      <c r="I4" s="9">
        <f>IF(E4=0,0,C4/E4)</f>
        <v>2.7142857142857144</v>
      </c>
      <c r="J4" s="10">
        <f>IF(E4=0,0,D4/E4)</f>
        <v>92.142857142857139</v>
      </c>
    </row>
    <row r="5" spans="1:10" ht="15">
      <c r="A5" s="6">
        <v>2</v>
      </c>
      <c r="B5" s="11" t="s">
        <v>13</v>
      </c>
      <c r="C5" s="6">
        <v>18</v>
      </c>
      <c r="D5" s="7">
        <v>598</v>
      </c>
      <c r="E5" s="6">
        <v>7</v>
      </c>
      <c r="F5" s="6">
        <v>7</v>
      </c>
      <c r="G5" s="6" t="s">
        <v>12</v>
      </c>
      <c r="H5" s="8">
        <f>IF(F5=0,0,E5/F5)</f>
        <v>1</v>
      </c>
      <c r="I5" s="9">
        <f>IF(E5=0,0,C5/E5)</f>
        <v>2.5714285714285716</v>
      </c>
      <c r="J5" s="10">
        <f>IF(E5=0,0,D5/E5)</f>
        <v>85.428571428571431</v>
      </c>
    </row>
    <row r="6" spans="1:10" ht="15">
      <c r="A6" s="6">
        <v>15</v>
      </c>
      <c r="B6" s="11" t="s">
        <v>26</v>
      </c>
      <c r="C6" s="6">
        <v>10</v>
      </c>
      <c r="D6" s="7">
        <v>356</v>
      </c>
      <c r="E6" s="6">
        <v>4</v>
      </c>
      <c r="F6" s="6">
        <v>4</v>
      </c>
      <c r="G6" s="6" t="s">
        <v>27</v>
      </c>
      <c r="H6" s="8">
        <f>IF(F6=0,0,E6/F6)</f>
        <v>1</v>
      </c>
      <c r="I6" s="9">
        <f>IF(E6=0,0,C6/E6)</f>
        <v>2.5</v>
      </c>
      <c r="J6" s="10">
        <f>IF(E6=0,0,D6/E6)</f>
        <v>89</v>
      </c>
    </row>
    <row r="9" spans="1:10" ht="15">
      <c r="A9" s="12" t="s">
        <v>59</v>
      </c>
      <c r="B9" s="12" t="s">
        <v>37</v>
      </c>
    </row>
    <row r="10" spans="1:10">
      <c r="A10" t="s">
        <v>60</v>
      </c>
      <c r="B10">
        <v>3</v>
      </c>
    </row>
    <row r="11" spans="1:10">
      <c r="A11" t="s">
        <v>3</v>
      </c>
      <c r="B11">
        <f>SUM(C4:C6)</f>
        <v>47</v>
      </c>
    </row>
    <row r="12" spans="1:10">
      <c r="A12" t="s">
        <v>61</v>
      </c>
      <c r="B12" s="2">
        <f>SUM(D4:D6)</f>
        <v>1599</v>
      </c>
    </row>
    <row r="13" spans="1:10">
      <c r="A13" t="s">
        <v>46</v>
      </c>
      <c r="B13">
        <f>SUM(E4:E6)</f>
        <v>18</v>
      </c>
    </row>
    <row r="14" spans="1:10">
      <c r="A14" t="s">
        <v>48</v>
      </c>
      <c r="B14">
        <f>SUM(F4:F6)</f>
        <v>18</v>
      </c>
    </row>
    <row r="15" spans="1:10">
      <c r="A15" t="s">
        <v>52</v>
      </c>
      <c r="B15" s="4">
        <f>IF(B13=0,0,B11/B13)</f>
        <v>2.6111111111111112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8" customWidth="1"/>
    <col min="3" max="3" width="14" customWidth="1"/>
    <col min="4" max="5" width="18" customWidth="1"/>
  </cols>
  <sheetData>
    <row r="1" spans="1:5" ht="20.25">
      <c r="A1" s="16" t="s">
        <v>62</v>
      </c>
      <c r="B1" s="16"/>
      <c r="C1" s="16"/>
      <c r="D1" s="16"/>
      <c r="E1" s="16"/>
    </row>
    <row r="3" spans="1:5" ht="15">
      <c r="A3" s="1" t="s">
        <v>63</v>
      </c>
      <c r="B3" s="1" t="s">
        <v>64</v>
      </c>
      <c r="C3" s="1" t="s">
        <v>3</v>
      </c>
      <c r="D3" s="1" t="s">
        <v>4</v>
      </c>
      <c r="E3" s="1" t="s">
        <v>65</v>
      </c>
    </row>
    <row r="4" spans="1:5">
      <c r="A4">
        <v>1</v>
      </c>
      <c r="B4" t="s">
        <v>66</v>
      </c>
      <c r="C4">
        <v>338</v>
      </c>
      <c r="D4" s="2">
        <v>9508</v>
      </c>
      <c r="E4" s="14" t="s">
        <v>67</v>
      </c>
    </row>
    <row r="5" spans="1:5">
      <c r="A5">
        <v>2</v>
      </c>
      <c r="B5" t="s">
        <v>68</v>
      </c>
      <c r="C5">
        <v>302</v>
      </c>
      <c r="D5" s="2">
        <v>8317</v>
      </c>
      <c r="E5" s="14" t="s">
        <v>67</v>
      </c>
    </row>
    <row r="6" spans="1:5" ht="15">
      <c r="A6" s="11">
        <v>3</v>
      </c>
      <c r="B6" s="11" t="s">
        <v>69</v>
      </c>
      <c r="C6" s="11">
        <v>254</v>
      </c>
      <c r="D6" s="13">
        <v>8207</v>
      </c>
      <c r="E6" s="11"/>
    </row>
    <row r="7" spans="1:5">
      <c r="A7">
        <v>4</v>
      </c>
      <c r="B7" t="s">
        <v>70</v>
      </c>
      <c r="C7">
        <v>249</v>
      </c>
      <c r="D7" s="2">
        <v>6956</v>
      </c>
    </row>
    <row r="8" spans="1:5">
      <c r="A8">
        <v>5</v>
      </c>
      <c r="B8" t="s">
        <v>71</v>
      </c>
      <c r="C8">
        <v>248</v>
      </c>
      <c r="D8" s="2">
        <v>7973</v>
      </c>
    </row>
    <row r="9" spans="1:5">
      <c r="A9">
        <v>6</v>
      </c>
      <c r="B9" t="s">
        <v>72</v>
      </c>
      <c r="C9">
        <v>223</v>
      </c>
      <c r="D9" s="2">
        <v>7314</v>
      </c>
    </row>
    <row r="10" spans="1:5">
      <c r="A10">
        <v>7</v>
      </c>
      <c r="B10" t="s">
        <v>73</v>
      </c>
      <c r="C10">
        <v>193</v>
      </c>
      <c r="D10" s="2">
        <v>6794</v>
      </c>
      <c r="E10" s="15" t="s">
        <v>74</v>
      </c>
    </row>
    <row r="11" spans="1:5">
      <c r="A11">
        <v>8</v>
      </c>
      <c r="B11" t="s">
        <v>75</v>
      </c>
      <c r="C11">
        <v>120</v>
      </c>
      <c r="D11" s="2">
        <v>5183</v>
      </c>
      <c r="E11" s="15" t="s">
        <v>74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2026-09-28T17:48:32Z</dcterms:created>
  <dcterms:modified xsi:type="dcterms:W3CDTF">2026-09-28T17:48:32Z</dcterms:modified>
</cp:coreProperties>
</file>