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Jeremy's Miscellaneous\CWL\MP\"/>
    </mc:Choice>
  </mc:AlternateContent>
  <bookViews>
    <workbookView xWindow="0" yWindow="0" windowWidth="24000" windowHeight="9780"/>
  </bookViews>
  <sheets>
    <sheet name="Results" sheetId="1" r:id="rId1"/>
    <sheet name="Summary" sheetId="2" r:id="rId2"/>
    <sheet name="Clan Maynard Accounts" sheetId="3" r:id="rId3"/>
    <sheet name="League Standings" sheetId="4" r:id="rId4"/>
  </sheets>
  <calcPr calcId="162913"/>
</workbook>
</file>

<file path=xl/calcChain.xml><?xml version="1.0" encoding="utf-8"?>
<calcChain xmlns="http://schemas.openxmlformats.org/spreadsheetml/2006/main">
  <c r="B20" i="3" l="1"/>
  <c r="B19" i="3"/>
  <c r="B21" i="3" s="1"/>
  <c r="B18" i="3"/>
  <c r="B17" i="3"/>
  <c r="J12" i="3"/>
  <c r="I12" i="3"/>
  <c r="H12" i="3"/>
  <c r="J11" i="3"/>
  <c r="I11" i="3"/>
  <c r="H11" i="3"/>
  <c r="J10" i="3"/>
  <c r="I10" i="3"/>
  <c r="H10" i="3"/>
  <c r="J9" i="3"/>
  <c r="I9" i="3"/>
  <c r="H9" i="3"/>
  <c r="J8" i="3"/>
  <c r="I8" i="3"/>
  <c r="H8" i="3"/>
  <c r="J7" i="3"/>
  <c r="I7" i="3"/>
  <c r="H7" i="3"/>
  <c r="J6" i="3"/>
  <c r="I6" i="3"/>
  <c r="H6" i="3"/>
  <c r="J5" i="3"/>
  <c r="I5" i="3"/>
  <c r="H5" i="3"/>
  <c r="J4" i="3"/>
  <c r="I4" i="3"/>
  <c r="H4" i="3"/>
  <c r="B12" i="2"/>
  <c r="B8" i="2"/>
  <c r="B9" i="2" s="1"/>
  <c r="B7" i="2"/>
  <c r="B6" i="2"/>
  <c r="B5" i="2"/>
  <c r="E8" i="2" s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B11" i="2" l="1"/>
  <c r="B10" i="2"/>
</calcChain>
</file>

<file path=xl/sharedStrings.xml><?xml version="1.0" encoding="utf-8"?>
<sst xmlns="http://schemas.openxmlformats.org/spreadsheetml/2006/main" count="195" uniqueCount="101">
  <si>
    <t>Maynard Project — September 2026 CWL | Master League III</t>
  </si>
  <si>
    <t>Position</t>
  </si>
  <si>
    <t>Player</t>
  </si>
  <si>
    <t>Stars</t>
  </si>
  <si>
    <t>Destruction %</t>
  </si>
  <si>
    <t>Attacks Used</t>
  </si>
  <si>
    <t>Attack Limit</t>
  </si>
  <si>
    <t>Attacks</t>
  </si>
  <si>
    <t>Completion %</t>
  </si>
  <si>
    <t>Stars per Attack</t>
  </si>
  <si>
    <t>Avg. Destruction</t>
  </si>
  <si>
    <t>Ben 2</t>
  </si>
  <si>
    <t>7/7</t>
  </si>
  <si>
    <t>lil SOB</t>
  </si>
  <si>
    <t>Ben 3</t>
  </si>
  <si>
    <t>NORPPAN</t>
  </si>
  <si>
    <t>CM-MK-Maynard</t>
  </si>
  <si>
    <t>iaMteamJR</t>
  </si>
  <si>
    <t>CM-Duke Maynard</t>
  </si>
  <si>
    <t>CM-Lord Maynard</t>
  </si>
  <si>
    <t>iaMteam88</t>
  </si>
  <si>
    <t>iaMteamRodney</t>
  </si>
  <si>
    <t>CM-MK-Prince</t>
  </si>
  <si>
    <t>Ajsa</t>
  </si>
  <si>
    <t>Tommy Hockey</t>
  </si>
  <si>
    <t>captain cap</t>
  </si>
  <si>
    <t>kevin</t>
  </si>
  <si>
    <t>The Reaper</t>
  </si>
  <si>
    <t>Foosbill</t>
  </si>
  <si>
    <t>Ben</t>
  </si>
  <si>
    <t>caveman</t>
  </si>
  <si>
    <t>clash gramps</t>
  </si>
  <si>
    <t>balsaqueman</t>
  </si>
  <si>
    <t>MicHulips</t>
  </si>
  <si>
    <t>CM-MK-Baron</t>
  </si>
  <si>
    <t>5/5</t>
  </si>
  <si>
    <t>Dan</t>
  </si>
  <si>
    <t>sherif</t>
  </si>
  <si>
    <t>Jleecarter</t>
  </si>
  <si>
    <t>Struckalexv6</t>
  </si>
  <si>
    <t>6/7</t>
  </si>
  <si>
    <t>NIKEFABOLOUS</t>
  </si>
  <si>
    <t>4/4</t>
  </si>
  <si>
    <t>bama_b</t>
  </si>
  <si>
    <t>3/5</t>
  </si>
  <si>
    <t>B Dogg</t>
  </si>
  <si>
    <t>CM-MK-Earl</t>
  </si>
  <si>
    <t>2/2</t>
  </si>
  <si>
    <t>Beast Master</t>
  </si>
  <si>
    <t>1/2</t>
  </si>
  <si>
    <t>toowiseguy</t>
  </si>
  <si>
    <t>0/0</t>
  </si>
  <si>
    <t>comslam</t>
  </si>
  <si>
    <t>jj</t>
  </si>
  <si>
    <t>sadeg 2</t>
  </si>
  <si>
    <t>Dog</t>
  </si>
  <si>
    <t>lil Mull</t>
  </si>
  <si>
    <t>CM-MK-Baronet</t>
  </si>
  <si>
    <t>Maynard Project — September 2026 CWL Summary</t>
  </si>
  <si>
    <t>Visible Player Metrics</t>
  </si>
  <si>
    <t>Value</t>
  </si>
  <si>
    <t>League Result</t>
  </si>
  <si>
    <t>Visible players</t>
  </si>
  <si>
    <t>League</t>
  </si>
  <si>
    <t>Master League III</t>
  </si>
  <si>
    <t>Player-earned stars</t>
  </si>
  <si>
    <t>Final position</t>
  </si>
  <si>
    <t>Total destruction</t>
  </si>
  <si>
    <t>League stars</t>
  </si>
  <si>
    <t>Attacks used</t>
  </si>
  <si>
    <t>League destruction</t>
  </si>
  <si>
    <t>Available attacks</t>
  </si>
  <si>
    <t>League minus visible player stars</t>
  </si>
  <si>
    <t>Participation</t>
  </si>
  <si>
    <t>Stars behind 7th</t>
  </si>
  <si>
    <t>Stars per attack</t>
  </si>
  <si>
    <t>Result</t>
  </si>
  <si>
    <t>8th place / Relegation</t>
  </si>
  <si>
    <t>Avg. destruction per attack</t>
  </si>
  <si>
    <t>Perfect 21-star players</t>
  </si>
  <si>
    <t>Top 10 Visible Players</t>
  </si>
  <si>
    <t>Clan Maynard Accounts — Maynard Project September 2026 CWL</t>
  </si>
  <si>
    <t>Clan Maynard Summary</t>
  </si>
  <si>
    <t>Visible Clan Maynard accounts</t>
  </si>
  <si>
    <t>Destruction</t>
  </si>
  <si>
    <t>Master League III — September 2026 Final Standings</t>
  </si>
  <si>
    <t>Rank</t>
  </si>
  <si>
    <t>Clan</t>
  </si>
  <si>
    <t>Status</t>
  </si>
  <si>
    <t>80 Proof Lite</t>
  </si>
  <si>
    <t>Promotion</t>
  </si>
  <si>
    <t>Club Caïssa</t>
  </si>
  <si>
    <t>toed city</t>
  </si>
  <si>
    <t>FURIA ROJA3</t>
  </si>
  <si>
    <t>THE WARIOR</t>
  </si>
  <si>
    <t>SL DARK LIONS ♠</t>
  </si>
  <si>
    <t>"Liga Maestra"</t>
  </si>
  <si>
    <t>Relegation</t>
  </si>
  <si>
    <t>Maynard Project</t>
  </si>
  <si>
    <t>CM-Queen Maynard</t>
  </si>
  <si>
    <t>CM-MKSir Maynard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</si>
</sst>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%&quot;"/>
    <numFmt numFmtId="165" formatCode="0.0%"/>
    <numFmt numFmtId="166" formatCode="0.0&quot;%&quot;"/>
  </numFmts>
  <fonts count="4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A300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2" fontId="0" fillId="0" borderId="0" xfId="0" applyNumberFormat="1" applyFont="1" applyFill="1" applyBorder="1"/>
    <xf numFmtId="166" fontId="0" fillId="0" borderId="0" xfId="0" applyNumberFormat="1" applyFont="1" applyFill="1" applyBorder="1"/>
    <xf numFmtId="0" fontId="0" fillId="4" borderId="0" xfId="0" applyNumberFormat="1" applyFont="1" applyFill="1" applyBorder="1"/>
    <xf numFmtId="164" fontId="0" fillId="4" borderId="0" xfId="0" applyNumberFormat="1" applyFont="1" applyFill="1" applyBorder="1"/>
    <xf numFmtId="165" fontId="0" fillId="4" borderId="0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0" fontId="3" fillId="4" borderId="0" xfId="0" applyNumberFormat="1" applyFont="1" applyFill="1" applyBorder="1"/>
    <xf numFmtId="0" fontId="2" fillId="2" borderId="0" xfId="0" applyNumberFormat="1" applyFont="1" applyFill="1" applyBorder="1"/>
    <xf numFmtId="164" fontId="3" fillId="4" borderId="0" xfId="0" applyNumberFormat="1" applyFont="1" applyFill="1" applyBorder="1"/>
    <xf numFmtId="0" fontId="0" fillId="5" borderId="0" xfId="0" applyNumberFormat="1" applyFont="1" applyFill="1" applyBorder="1"/>
    <xf numFmtId="0" fontId="0" fillId="6" borderId="0" xfId="0" applyNumberFormat="1" applyFont="1" applyFill="1" applyBorder="1"/>
    <xf numFmtId="0" fontId="3" fillId="6" borderId="0" xfId="0" applyNumberFormat="1" applyFont="1" applyFill="1" applyBorder="1"/>
    <xf numFmtId="0" fontId="1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C43" sqref="C43"/>
    </sheetView>
  </sheetViews>
  <sheetFormatPr defaultRowHeight="14.25"/>
  <cols>
    <col min="1" max="1" width="10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>
        <v>1</v>
      </c>
      <c r="B4" t="s">
        <v>11</v>
      </c>
      <c r="C4">
        <v>19</v>
      </c>
      <c r="D4" s="2">
        <v>694</v>
      </c>
      <c r="E4">
        <v>7</v>
      </c>
      <c r="F4">
        <v>7</v>
      </c>
      <c r="G4" t="s">
        <v>12</v>
      </c>
      <c r="H4" s="3">
        <f t="shared" ref="H4:H44" si="0">IF(F4=0,0,E4/F4)</f>
        <v>1</v>
      </c>
      <c r="I4" s="4">
        <f t="shared" ref="I4:I44" si="1">IF(E4=0,0,C4/E4)</f>
        <v>2.7142857142857144</v>
      </c>
      <c r="J4" s="5">
        <f t="shared" ref="J4:J44" si="2">IF(E4=0,0,D4/E4)</f>
        <v>99.142857142857139</v>
      </c>
    </row>
    <row r="5" spans="1:10">
      <c r="A5">
        <v>2</v>
      </c>
      <c r="B5" t="s">
        <v>13</v>
      </c>
      <c r="C5">
        <v>19</v>
      </c>
      <c r="D5" s="2">
        <v>670</v>
      </c>
      <c r="E5">
        <v>7</v>
      </c>
      <c r="F5">
        <v>7</v>
      </c>
      <c r="G5" t="s">
        <v>12</v>
      </c>
      <c r="H5" s="3">
        <f t="shared" si="0"/>
        <v>1</v>
      </c>
      <c r="I5" s="4">
        <f t="shared" si="1"/>
        <v>2.7142857142857144</v>
      </c>
      <c r="J5" s="5">
        <f t="shared" si="2"/>
        <v>95.714285714285708</v>
      </c>
    </row>
    <row r="6" spans="1:10">
      <c r="A6">
        <v>3</v>
      </c>
      <c r="B6" t="s">
        <v>14</v>
      </c>
      <c r="C6">
        <v>18</v>
      </c>
      <c r="D6" s="2">
        <v>683</v>
      </c>
      <c r="E6">
        <v>7</v>
      </c>
      <c r="F6">
        <v>7</v>
      </c>
      <c r="G6" t="s">
        <v>12</v>
      </c>
      <c r="H6" s="3">
        <f t="shared" si="0"/>
        <v>1</v>
      </c>
      <c r="I6" s="4">
        <f t="shared" si="1"/>
        <v>2.5714285714285716</v>
      </c>
      <c r="J6" s="5">
        <f t="shared" si="2"/>
        <v>97.571428571428569</v>
      </c>
    </row>
    <row r="7" spans="1:10">
      <c r="A7">
        <v>4</v>
      </c>
      <c r="B7" t="s">
        <v>15</v>
      </c>
      <c r="C7">
        <v>18</v>
      </c>
      <c r="D7" s="2">
        <v>672</v>
      </c>
      <c r="E7">
        <v>7</v>
      </c>
      <c r="F7">
        <v>7</v>
      </c>
      <c r="G7" t="s">
        <v>12</v>
      </c>
      <c r="H7" s="3">
        <f t="shared" si="0"/>
        <v>1</v>
      </c>
      <c r="I7" s="4">
        <f t="shared" si="1"/>
        <v>2.5714285714285716</v>
      </c>
      <c r="J7" s="5">
        <f t="shared" si="2"/>
        <v>96</v>
      </c>
    </row>
    <row r="8" spans="1:10" ht="15">
      <c r="A8" s="6">
        <v>5</v>
      </c>
      <c r="B8" s="11" t="s">
        <v>16</v>
      </c>
      <c r="C8" s="6">
        <v>18</v>
      </c>
      <c r="D8" s="7">
        <v>664</v>
      </c>
      <c r="E8" s="6">
        <v>7</v>
      </c>
      <c r="F8" s="6">
        <v>7</v>
      </c>
      <c r="G8" s="6" t="s">
        <v>12</v>
      </c>
      <c r="H8" s="8">
        <f t="shared" si="0"/>
        <v>1</v>
      </c>
      <c r="I8" s="9">
        <f t="shared" si="1"/>
        <v>2.5714285714285716</v>
      </c>
      <c r="J8" s="10">
        <f t="shared" si="2"/>
        <v>94.857142857142861</v>
      </c>
    </row>
    <row r="9" spans="1:10">
      <c r="A9">
        <v>6</v>
      </c>
      <c r="B9" t="s">
        <v>17</v>
      </c>
      <c r="C9">
        <v>18</v>
      </c>
      <c r="D9" s="2">
        <v>588</v>
      </c>
      <c r="E9">
        <v>7</v>
      </c>
      <c r="F9">
        <v>7</v>
      </c>
      <c r="G9" t="s">
        <v>12</v>
      </c>
      <c r="H9" s="3">
        <f t="shared" si="0"/>
        <v>1</v>
      </c>
      <c r="I9" s="4">
        <f t="shared" si="1"/>
        <v>2.5714285714285716</v>
      </c>
      <c r="J9" s="5">
        <f t="shared" si="2"/>
        <v>84</v>
      </c>
    </row>
    <row r="10" spans="1:10" ht="15">
      <c r="A10" s="6">
        <v>7</v>
      </c>
      <c r="B10" s="11" t="s">
        <v>18</v>
      </c>
      <c r="C10" s="6">
        <v>17</v>
      </c>
      <c r="D10" s="7">
        <v>656</v>
      </c>
      <c r="E10" s="6">
        <v>7</v>
      </c>
      <c r="F10" s="6">
        <v>7</v>
      </c>
      <c r="G10" s="6" t="s">
        <v>12</v>
      </c>
      <c r="H10" s="8">
        <f t="shared" si="0"/>
        <v>1</v>
      </c>
      <c r="I10" s="9">
        <f t="shared" si="1"/>
        <v>2.4285714285714284</v>
      </c>
      <c r="J10" s="10">
        <f t="shared" si="2"/>
        <v>93.714285714285708</v>
      </c>
    </row>
    <row r="11" spans="1:10" ht="15">
      <c r="A11" s="6">
        <v>8</v>
      </c>
      <c r="B11" s="11" t="s">
        <v>19</v>
      </c>
      <c r="C11" s="6">
        <v>17</v>
      </c>
      <c r="D11" s="7">
        <v>652</v>
      </c>
      <c r="E11" s="6">
        <v>7</v>
      </c>
      <c r="F11" s="6">
        <v>7</v>
      </c>
      <c r="G11" s="6" t="s">
        <v>12</v>
      </c>
      <c r="H11" s="8">
        <f t="shared" si="0"/>
        <v>1</v>
      </c>
      <c r="I11" s="9">
        <f t="shared" si="1"/>
        <v>2.4285714285714284</v>
      </c>
      <c r="J11" s="10">
        <f t="shared" si="2"/>
        <v>93.142857142857139</v>
      </c>
    </row>
    <row r="12" spans="1:10">
      <c r="A12">
        <v>9</v>
      </c>
      <c r="B12" t="s">
        <v>20</v>
      </c>
      <c r="C12">
        <v>17</v>
      </c>
      <c r="D12" s="2">
        <v>650</v>
      </c>
      <c r="E12">
        <v>7</v>
      </c>
      <c r="F12">
        <v>7</v>
      </c>
      <c r="G12" t="s">
        <v>12</v>
      </c>
      <c r="H12" s="3">
        <f t="shared" si="0"/>
        <v>1</v>
      </c>
      <c r="I12" s="4">
        <f t="shared" si="1"/>
        <v>2.4285714285714284</v>
      </c>
      <c r="J12" s="5">
        <f t="shared" si="2"/>
        <v>92.857142857142861</v>
      </c>
    </row>
    <row r="13" spans="1:10">
      <c r="A13">
        <v>10</v>
      </c>
      <c r="B13" t="s">
        <v>21</v>
      </c>
      <c r="C13">
        <v>17</v>
      </c>
      <c r="D13" s="2">
        <v>636</v>
      </c>
      <c r="E13">
        <v>7</v>
      </c>
      <c r="F13">
        <v>7</v>
      </c>
      <c r="G13" t="s">
        <v>12</v>
      </c>
      <c r="H13" s="3">
        <f t="shared" si="0"/>
        <v>1</v>
      </c>
      <c r="I13" s="4">
        <f t="shared" si="1"/>
        <v>2.4285714285714284</v>
      </c>
      <c r="J13" s="5">
        <f t="shared" si="2"/>
        <v>90.857142857142861</v>
      </c>
    </row>
    <row r="14" spans="1:10" ht="15">
      <c r="A14" s="6">
        <v>11</v>
      </c>
      <c r="B14" s="11" t="s">
        <v>99</v>
      </c>
      <c r="C14" s="6">
        <v>17</v>
      </c>
      <c r="D14" s="7">
        <v>627</v>
      </c>
      <c r="E14" s="6">
        <v>7</v>
      </c>
      <c r="F14" s="6">
        <v>7</v>
      </c>
      <c r="G14" s="6" t="s">
        <v>12</v>
      </c>
      <c r="H14" s="8">
        <f t="shared" si="0"/>
        <v>1</v>
      </c>
      <c r="I14" s="9">
        <f t="shared" si="1"/>
        <v>2.4285714285714284</v>
      </c>
      <c r="J14" s="10">
        <f t="shared" si="2"/>
        <v>89.571428571428569</v>
      </c>
    </row>
    <row r="15" spans="1:10" ht="15">
      <c r="A15" s="6">
        <v>12</v>
      </c>
      <c r="B15" s="11" t="s">
        <v>22</v>
      </c>
      <c r="C15" s="6">
        <v>17</v>
      </c>
      <c r="D15" s="7">
        <v>614</v>
      </c>
      <c r="E15" s="6">
        <v>7</v>
      </c>
      <c r="F15" s="6">
        <v>7</v>
      </c>
      <c r="G15" s="6" t="s">
        <v>12</v>
      </c>
      <c r="H15" s="8">
        <f t="shared" si="0"/>
        <v>1</v>
      </c>
      <c r="I15" s="9">
        <f t="shared" si="1"/>
        <v>2.4285714285714284</v>
      </c>
      <c r="J15" s="10">
        <f t="shared" si="2"/>
        <v>87.714285714285708</v>
      </c>
    </row>
    <row r="16" spans="1:10">
      <c r="A16">
        <v>13</v>
      </c>
      <c r="B16" t="s">
        <v>23</v>
      </c>
      <c r="C16">
        <v>16</v>
      </c>
      <c r="D16" s="2">
        <v>647</v>
      </c>
      <c r="E16">
        <v>7</v>
      </c>
      <c r="F16">
        <v>7</v>
      </c>
      <c r="G16" t="s">
        <v>12</v>
      </c>
      <c r="H16" s="3">
        <f t="shared" si="0"/>
        <v>1</v>
      </c>
      <c r="I16" s="4">
        <f t="shared" si="1"/>
        <v>2.2857142857142856</v>
      </c>
      <c r="J16" s="5">
        <f t="shared" si="2"/>
        <v>92.428571428571431</v>
      </c>
    </row>
    <row r="17" spans="1:10">
      <c r="A17">
        <v>14</v>
      </c>
      <c r="B17" t="s">
        <v>24</v>
      </c>
      <c r="C17">
        <v>16</v>
      </c>
      <c r="D17" s="2">
        <v>645</v>
      </c>
      <c r="E17">
        <v>7</v>
      </c>
      <c r="F17">
        <v>7</v>
      </c>
      <c r="G17" t="s">
        <v>12</v>
      </c>
      <c r="H17" s="3">
        <f t="shared" si="0"/>
        <v>1</v>
      </c>
      <c r="I17" s="4">
        <f t="shared" si="1"/>
        <v>2.2857142857142856</v>
      </c>
      <c r="J17" s="5">
        <f t="shared" si="2"/>
        <v>92.142857142857139</v>
      </c>
    </row>
    <row r="18" spans="1:10">
      <c r="A18">
        <v>15</v>
      </c>
      <c r="B18" t="s">
        <v>25</v>
      </c>
      <c r="C18">
        <v>16</v>
      </c>
      <c r="D18" s="2">
        <v>602</v>
      </c>
      <c r="E18">
        <v>7</v>
      </c>
      <c r="F18">
        <v>7</v>
      </c>
      <c r="G18" t="s">
        <v>12</v>
      </c>
      <c r="H18" s="3">
        <f t="shared" si="0"/>
        <v>1</v>
      </c>
      <c r="I18" s="4">
        <f t="shared" si="1"/>
        <v>2.2857142857142856</v>
      </c>
      <c r="J18" s="5">
        <f t="shared" si="2"/>
        <v>86</v>
      </c>
    </row>
    <row r="19" spans="1:10">
      <c r="A19">
        <v>16</v>
      </c>
      <c r="B19" t="s">
        <v>26</v>
      </c>
      <c r="C19">
        <v>16</v>
      </c>
      <c r="D19" s="2">
        <v>594</v>
      </c>
      <c r="E19">
        <v>7</v>
      </c>
      <c r="F19">
        <v>7</v>
      </c>
      <c r="G19" t="s">
        <v>12</v>
      </c>
      <c r="H19" s="3">
        <f t="shared" si="0"/>
        <v>1</v>
      </c>
      <c r="I19" s="4">
        <f t="shared" si="1"/>
        <v>2.2857142857142856</v>
      </c>
      <c r="J19" s="5">
        <f t="shared" si="2"/>
        <v>84.857142857142861</v>
      </c>
    </row>
    <row r="20" spans="1:10">
      <c r="A20">
        <v>17</v>
      </c>
      <c r="B20" t="s">
        <v>27</v>
      </c>
      <c r="C20">
        <v>16</v>
      </c>
      <c r="D20" s="2">
        <v>586</v>
      </c>
      <c r="E20">
        <v>7</v>
      </c>
      <c r="F20">
        <v>7</v>
      </c>
      <c r="G20" t="s">
        <v>12</v>
      </c>
      <c r="H20" s="3">
        <f t="shared" si="0"/>
        <v>1</v>
      </c>
      <c r="I20" s="4">
        <f t="shared" si="1"/>
        <v>2.2857142857142856</v>
      </c>
      <c r="J20" s="5">
        <f t="shared" si="2"/>
        <v>83.714285714285708</v>
      </c>
    </row>
    <row r="21" spans="1:10">
      <c r="A21">
        <v>18</v>
      </c>
      <c r="B21" t="s">
        <v>28</v>
      </c>
      <c r="C21">
        <v>16</v>
      </c>
      <c r="D21" s="2">
        <v>583</v>
      </c>
      <c r="E21">
        <v>7</v>
      </c>
      <c r="F21">
        <v>7</v>
      </c>
      <c r="G21" t="s">
        <v>12</v>
      </c>
      <c r="H21" s="3">
        <f t="shared" si="0"/>
        <v>1</v>
      </c>
      <c r="I21" s="4">
        <f t="shared" si="1"/>
        <v>2.2857142857142856</v>
      </c>
      <c r="J21" s="5">
        <f t="shared" si="2"/>
        <v>83.285714285714292</v>
      </c>
    </row>
    <row r="22" spans="1:10">
      <c r="A22">
        <v>19</v>
      </c>
      <c r="B22" t="s">
        <v>29</v>
      </c>
      <c r="C22">
        <v>15</v>
      </c>
      <c r="D22" s="2">
        <v>561</v>
      </c>
      <c r="E22">
        <v>7</v>
      </c>
      <c r="F22">
        <v>7</v>
      </c>
      <c r="G22" t="s">
        <v>12</v>
      </c>
      <c r="H22" s="3">
        <f t="shared" si="0"/>
        <v>1</v>
      </c>
      <c r="I22" s="4">
        <f t="shared" si="1"/>
        <v>2.1428571428571428</v>
      </c>
      <c r="J22" s="5">
        <f t="shared" si="2"/>
        <v>80.142857142857139</v>
      </c>
    </row>
    <row r="23" spans="1:10">
      <c r="A23">
        <v>20</v>
      </c>
      <c r="B23" t="s">
        <v>30</v>
      </c>
      <c r="C23">
        <v>15</v>
      </c>
      <c r="D23" s="2">
        <v>489</v>
      </c>
      <c r="E23">
        <v>7</v>
      </c>
      <c r="F23">
        <v>7</v>
      </c>
      <c r="G23" t="s">
        <v>12</v>
      </c>
      <c r="H23" s="3">
        <f t="shared" si="0"/>
        <v>1</v>
      </c>
      <c r="I23" s="4">
        <f t="shared" si="1"/>
        <v>2.1428571428571428</v>
      </c>
      <c r="J23" s="5">
        <f t="shared" si="2"/>
        <v>69.857142857142861</v>
      </c>
    </row>
    <row r="24" spans="1:10">
      <c r="A24">
        <v>21</v>
      </c>
      <c r="B24" t="s">
        <v>31</v>
      </c>
      <c r="C24">
        <v>14</v>
      </c>
      <c r="D24" s="2">
        <v>574</v>
      </c>
      <c r="E24">
        <v>7</v>
      </c>
      <c r="F24">
        <v>7</v>
      </c>
      <c r="G24" t="s">
        <v>12</v>
      </c>
      <c r="H24" s="3">
        <f t="shared" si="0"/>
        <v>1</v>
      </c>
      <c r="I24" s="4">
        <f t="shared" si="1"/>
        <v>2</v>
      </c>
      <c r="J24" s="5">
        <f t="shared" si="2"/>
        <v>82</v>
      </c>
    </row>
    <row r="25" spans="1:10">
      <c r="A25">
        <v>22</v>
      </c>
      <c r="B25" t="s">
        <v>32</v>
      </c>
      <c r="C25">
        <v>14</v>
      </c>
      <c r="D25" s="2">
        <v>559</v>
      </c>
      <c r="E25">
        <v>7</v>
      </c>
      <c r="F25">
        <v>7</v>
      </c>
      <c r="G25" t="s">
        <v>12</v>
      </c>
      <c r="H25" s="3">
        <f t="shared" si="0"/>
        <v>1</v>
      </c>
      <c r="I25" s="4">
        <f t="shared" si="1"/>
        <v>2</v>
      </c>
      <c r="J25" s="5">
        <f t="shared" si="2"/>
        <v>79.857142857142861</v>
      </c>
    </row>
    <row r="26" spans="1:10">
      <c r="A26">
        <v>23</v>
      </c>
      <c r="B26" t="s">
        <v>33</v>
      </c>
      <c r="C26">
        <v>14</v>
      </c>
      <c r="D26" s="2">
        <v>540</v>
      </c>
      <c r="E26">
        <v>7</v>
      </c>
      <c r="F26">
        <v>7</v>
      </c>
      <c r="G26" t="s">
        <v>12</v>
      </c>
      <c r="H26" s="3">
        <f t="shared" si="0"/>
        <v>1</v>
      </c>
      <c r="I26" s="4">
        <f t="shared" si="1"/>
        <v>2</v>
      </c>
      <c r="J26" s="5">
        <f t="shared" si="2"/>
        <v>77.142857142857139</v>
      </c>
    </row>
    <row r="27" spans="1:10" ht="15">
      <c r="A27" s="6">
        <v>24</v>
      </c>
      <c r="B27" s="11" t="s">
        <v>34</v>
      </c>
      <c r="C27" s="6">
        <v>13</v>
      </c>
      <c r="D27" s="7">
        <v>445</v>
      </c>
      <c r="E27" s="6">
        <v>5</v>
      </c>
      <c r="F27" s="6">
        <v>5</v>
      </c>
      <c r="G27" s="6" t="s">
        <v>35</v>
      </c>
      <c r="H27" s="8">
        <f t="shared" si="0"/>
        <v>1</v>
      </c>
      <c r="I27" s="9">
        <f t="shared" si="1"/>
        <v>2.6</v>
      </c>
      <c r="J27" s="10">
        <f t="shared" si="2"/>
        <v>89</v>
      </c>
    </row>
    <row r="28" spans="1:10">
      <c r="A28">
        <v>25</v>
      </c>
      <c r="B28" t="s">
        <v>36</v>
      </c>
      <c r="C28">
        <v>12</v>
      </c>
      <c r="D28" s="2">
        <v>394</v>
      </c>
      <c r="E28">
        <v>7</v>
      </c>
      <c r="F28">
        <v>7</v>
      </c>
      <c r="G28" t="s">
        <v>12</v>
      </c>
      <c r="H28" s="3">
        <f t="shared" si="0"/>
        <v>1</v>
      </c>
      <c r="I28" s="4">
        <f t="shared" si="1"/>
        <v>1.7142857142857142</v>
      </c>
      <c r="J28" s="5">
        <f t="shared" si="2"/>
        <v>56.285714285714285</v>
      </c>
    </row>
    <row r="29" spans="1:10">
      <c r="A29">
        <v>26</v>
      </c>
      <c r="B29" t="s">
        <v>37</v>
      </c>
      <c r="C29">
        <v>11</v>
      </c>
      <c r="D29" s="2">
        <v>406</v>
      </c>
      <c r="E29">
        <v>5</v>
      </c>
      <c r="F29">
        <v>5</v>
      </c>
      <c r="G29" t="s">
        <v>35</v>
      </c>
      <c r="H29" s="3">
        <f t="shared" si="0"/>
        <v>1</v>
      </c>
      <c r="I29" s="4">
        <f t="shared" si="1"/>
        <v>2.2000000000000002</v>
      </c>
      <c r="J29" s="5">
        <f t="shared" si="2"/>
        <v>81.2</v>
      </c>
    </row>
    <row r="30" spans="1:10">
      <c r="A30">
        <v>27</v>
      </c>
      <c r="B30" t="s">
        <v>38</v>
      </c>
      <c r="C30">
        <v>11</v>
      </c>
      <c r="D30" s="2">
        <v>388</v>
      </c>
      <c r="E30">
        <v>7</v>
      </c>
      <c r="F30">
        <v>7</v>
      </c>
      <c r="G30" t="s">
        <v>12</v>
      </c>
      <c r="H30" s="3">
        <f t="shared" si="0"/>
        <v>1</v>
      </c>
      <c r="I30" s="4">
        <f t="shared" si="1"/>
        <v>1.5714285714285714</v>
      </c>
      <c r="J30" s="5">
        <f t="shared" si="2"/>
        <v>55.428571428571431</v>
      </c>
    </row>
    <row r="31" spans="1:10">
      <c r="A31">
        <v>28</v>
      </c>
      <c r="B31" t="s">
        <v>39</v>
      </c>
      <c r="C31">
        <v>10</v>
      </c>
      <c r="D31" s="2">
        <v>490</v>
      </c>
      <c r="E31">
        <v>6</v>
      </c>
      <c r="F31">
        <v>7</v>
      </c>
      <c r="G31" t="s">
        <v>40</v>
      </c>
      <c r="H31" s="3">
        <f t="shared" si="0"/>
        <v>0.8571428571428571</v>
      </c>
      <c r="I31" s="4">
        <f t="shared" si="1"/>
        <v>1.6666666666666667</v>
      </c>
      <c r="J31" s="5">
        <f t="shared" si="2"/>
        <v>81.666666666666671</v>
      </c>
    </row>
    <row r="32" spans="1:10">
      <c r="A32">
        <v>29</v>
      </c>
      <c r="B32" t="s">
        <v>41</v>
      </c>
      <c r="C32">
        <v>8</v>
      </c>
      <c r="D32" s="2">
        <v>336</v>
      </c>
      <c r="E32">
        <v>4</v>
      </c>
      <c r="F32">
        <v>4</v>
      </c>
      <c r="G32" t="s">
        <v>42</v>
      </c>
      <c r="H32" s="3">
        <f t="shared" si="0"/>
        <v>1</v>
      </c>
      <c r="I32" s="4">
        <f t="shared" si="1"/>
        <v>2</v>
      </c>
      <c r="J32" s="5">
        <f t="shared" si="2"/>
        <v>84</v>
      </c>
    </row>
    <row r="33" spans="1:10">
      <c r="A33">
        <v>30</v>
      </c>
      <c r="B33" t="s">
        <v>43</v>
      </c>
      <c r="C33">
        <v>6</v>
      </c>
      <c r="D33" s="2">
        <v>220</v>
      </c>
      <c r="E33">
        <v>3</v>
      </c>
      <c r="F33">
        <v>5</v>
      </c>
      <c r="G33" t="s">
        <v>44</v>
      </c>
      <c r="H33" s="3">
        <f t="shared" si="0"/>
        <v>0.6</v>
      </c>
      <c r="I33" s="4">
        <f t="shared" si="1"/>
        <v>2</v>
      </c>
      <c r="J33" s="5">
        <f t="shared" si="2"/>
        <v>73.333333333333329</v>
      </c>
    </row>
    <row r="34" spans="1:10">
      <c r="A34">
        <v>31</v>
      </c>
      <c r="B34" t="s">
        <v>45</v>
      </c>
      <c r="C34">
        <v>6</v>
      </c>
      <c r="D34" s="2">
        <v>211</v>
      </c>
      <c r="E34">
        <v>3</v>
      </c>
      <c r="F34">
        <v>5</v>
      </c>
      <c r="G34" t="s">
        <v>44</v>
      </c>
      <c r="H34" s="3">
        <f t="shared" si="0"/>
        <v>0.6</v>
      </c>
      <c r="I34" s="4">
        <f t="shared" si="1"/>
        <v>2</v>
      </c>
      <c r="J34" s="5">
        <f t="shared" si="2"/>
        <v>70.333333333333329</v>
      </c>
    </row>
    <row r="35" spans="1:10" ht="15">
      <c r="A35" s="6">
        <v>32</v>
      </c>
      <c r="B35" s="11" t="s">
        <v>46</v>
      </c>
      <c r="C35" s="6">
        <v>6</v>
      </c>
      <c r="D35" s="7">
        <v>200</v>
      </c>
      <c r="E35" s="6">
        <v>2</v>
      </c>
      <c r="F35" s="6">
        <v>2</v>
      </c>
      <c r="G35" s="6" t="s">
        <v>47</v>
      </c>
      <c r="H35" s="8">
        <f t="shared" si="0"/>
        <v>1</v>
      </c>
      <c r="I35" s="9">
        <f t="shared" si="1"/>
        <v>3</v>
      </c>
      <c r="J35" s="10">
        <f t="shared" si="2"/>
        <v>100</v>
      </c>
    </row>
    <row r="36" spans="1:10">
      <c r="A36">
        <v>33</v>
      </c>
      <c r="B36" t="s">
        <v>48</v>
      </c>
      <c r="C36">
        <v>2</v>
      </c>
      <c r="D36" s="2">
        <v>78</v>
      </c>
      <c r="E36">
        <v>1</v>
      </c>
      <c r="F36">
        <v>2</v>
      </c>
      <c r="G36" t="s">
        <v>49</v>
      </c>
      <c r="H36" s="3">
        <f t="shared" si="0"/>
        <v>0.5</v>
      </c>
      <c r="I36" s="4">
        <f t="shared" si="1"/>
        <v>2</v>
      </c>
      <c r="J36" s="5">
        <f t="shared" si="2"/>
        <v>78</v>
      </c>
    </row>
    <row r="37" spans="1:10">
      <c r="A37">
        <v>34</v>
      </c>
      <c r="B37" t="s">
        <v>50</v>
      </c>
      <c r="C37">
        <v>0</v>
      </c>
      <c r="D37" s="2">
        <v>0</v>
      </c>
      <c r="E37">
        <v>0</v>
      </c>
      <c r="F37">
        <v>0</v>
      </c>
      <c r="G37" t="s">
        <v>51</v>
      </c>
      <c r="H37" s="3">
        <f t="shared" si="0"/>
        <v>0</v>
      </c>
      <c r="I37" s="4">
        <f t="shared" si="1"/>
        <v>0</v>
      </c>
      <c r="J37" s="5">
        <f t="shared" si="2"/>
        <v>0</v>
      </c>
    </row>
    <row r="38" spans="1:10">
      <c r="A38">
        <v>34</v>
      </c>
      <c r="B38" t="s">
        <v>52</v>
      </c>
      <c r="C38">
        <v>0</v>
      </c>
      <c r="D38" s="2">
        <v>0</v>
      </c>
      <c r="E38">
        <v>0</v>
      </c>
      <c r="F38">
        <v>0</v>
      </c>
      <c r="G38" t="s">
        <v>51</v>
      </c>
      <c r="H38" s="3">
        <f t="shared" si="0"/>
        <v>0</v>
      </c>
      <c r="I38" s="4">
        <f t="shared" si="1"/>
        <v>0</v>
      </c>
      <c r="J38" s="5">
        <f t="shared" si="2"/>
        <v>0</v>
      </c>
    </row>
    <row r="39" spans="1:10">
      <c r="A39">
        <v>34</v>
      </c>
      <c r="B39" t="s">
        <v>53</v>
      </c>
      <c r="C39">
        <v>0</v>
      </c>
      <c r="D39" s="2">
        <v>0</v>
      </c>
      <c r="E39">
        <v>0</v>
      </c>
      <c r="F39">
        <v>0</v>
      </c>
      <c r="G39" t="s">
        <v>51</v>
      </c>
      <c r="H39" s="3">
        <f t="shared" si="0"/>
        <v>0</v>
      </c>
      <c r="I39" s="4">
        <f t="shared" si="1"/>
        <v>0</v>
      </c>
      <c r="J39" s="5">
        <f t="shared" si="2"/>
        <v>0</v>
      </c>
    </row>
    <row r="40" spans="1:10">
      <c r="A40">
        <v>34</v>
      </c>
      <c r="B40" t="s">
        <v>54</v>
      </c>
      <c r="C40">
        <v>0</v>
      </c>
      <c r="D40" s="2">
        <v>0</v>
      </c>
      <c r="E40">
        <v>0</v>
      </c>
      <c r="F40">
        <v>0</v>
      </c>
      <c r="G40" t="s">
        <v>51</v>
      </c>
      <c r="H40" s="3">
        <f t="shared" si="0"/>
        <v>0</v>
      </c>
      <c r="I40" s="4">
        <f t="shared" si="1"/>
        <v>0</v>
      </c>
      <c r="J40" s="5">
        <f t="shared" si="2"/>
        <v>0</v>
      </c>
    </row>
    <row r="41" spans="1:10" ht="15">
      <c r="A41" s="6">
        <v>34</v>
      </c>
      <c r="B41" s="11" t="s">
        <v>100</v>
      </c>
      <c r="C41" s="6">
        <v>0</v>
      </c>
      <c r="D41" s="7">
        <v>0</v>
      </c>
      <c r="E41" s="6">
        <v>0</v>
      </c>
      <c r="F41" s="6">
        <v>0</v>
      </c>
      <c r="G41" s="6" t="s">
        <v>51</v>
      </c>
      <c r="H41" s="8">
        <f t="shared" si="0"/>
        <v>0</v>
      </c>
      <c r="I41" s="9">
        <f t="shared" si="1"/>
        <v>0</v>
      </c>
      <c r="J41" s="10">
        <f t="shared" si="2"/>
        <v>0</v>
      </c>
    </row>
    <row r="42" spans="1:10">
      <c r="A42">
        <v>34</v>
      </c>
      <c r="B42" t="s">
        <v>55</v>
      </c>
      <c r="C42">
        <v>0</v>
      </c>
      <c r="D42" s="2">
        <v>0</v>
      </c>
      <c r="E42">
        <v>0</v>
      </c>
      <c r="F42">
        <v>0</v>
      </c>
      <c r="G42" t="s">
        <v>51</v>
      </c>
      <c r="H42" s="3">
        <f t="shared" si="0"/>
        <v>0</v>
      </c>
      <c r="I42" s="4">
        <f t="shared" si="1"/>
        <v>0</v>
      </c>
      <c r="J42" s="5">
        <f t="shared" si="2"/>
        <v>0</v>
      </c>
    </row>
    <row r="43" spans="1:10">
      <c r="A43">
        <v>34</v>
      </c>
      <c r="B43" t="s">
        <v>56</v>
      </c>
      <c r="C43">
        <v>0</v>
      </c>
      <c r="D43" s="2">
        <v>0</v>
      </c>
      <c r="E43">
        <v>0</v>
      </c>
      <c r="F43">
        <v>0</v>
      </c>
      <c r="G43" t="s">
        <v>51</v>
      </c>
      <c r="H43" s="3">
        <f t="shared" si="0"/>
        <v>0</v>
      </c>
      <c r="I43" s="4">
        <f t="shared" si="1"/>
        <v>0</v>
      </c>
      <c r="J43" s="5">
        <f t="shared" si="2"/>
        <v>0</v>
      </c>
    </row>
    <row r="44" spans="1:10" ht="15">
      <c r="A44" s="6">
        <v>34</v>
      </c>
      <c r="B44" s="11" t="s">
        <v>57</v>
      </c>
      <c r="C44" s="6">
        <v>0</v>
      </c>
      <c r="D44" s="7">
        <v>0</v>
      </c>
      <c r="E44" s="6">
        <v>0</v>
      </c>
      <c r="F44" s="6">
        <v>0</v>
      </c>
      <c r="G44" s="6" t="s">
        <v>51</v>
      </c>
      <c r="H44" s="8">
        <f t="shared" si="0"/>
        <v>0</v>
      </c>
      <c r="I44" s="9">
        <f t="shared" si="1"/>
        <v>0</v>
      </c>
      <c r="J44" s="10">
        <f t="shared" si="2"/>
        <v>0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6" sqref="A26:XFD26"/>
    </sheetView>
  </sheetViews>
  <sheetFormatPr defaultRowHeight="14.25"/>
  <cols>
    <col min="1" max="1" width="28" customWidth="1"/>
    <col min="2" max="2" width="18" customWidth="1"/>
    <col min="4" max="4" width="28" customWidth="1"/>
    <col min="5" max="5" width="22" customWidth="1"/>
  </cols>
  <sheetData>
    <row r="1" spans="1:6" ht="20.25">
      <c r="A1" s="17" t="s">
        <v>58</v>
      </c>
      <c r="B1" s="17"/>
      <c r="C1" s="17"/>
      <c r="D1" s="17"/>
      <c r="E1" s="17"/>
      <c r="F1" s="17"/>
    </row>
    <row r="3" spans="1:6" ht="15">
      <c r="A3" s="1" t="s">
        <v>59</v>
      </c>
      <c r="B3" s="1" t="s">
        <v>60</v>
      </c>
      <c r="D3" s="1" t="s">
        <v>61</v>
      </c>
      <c r="E3" s="1" t="s">
        <v>60</v>
      </c>
    </row>
    <row r="4" spans="1:6">
      <c r="A4" t="s">
        <v>62</v>
      </c>
      <c r="B4">
        <v>41</v>
      </c>
      <c r="D4" t="s">
        <v>63</v>
      </c>
      <c r="E4" t="s">
        <v>64</v>
      </c>
    </row>
    <row r="5" spans="1:6">
      <c r="A5" t="s">
        <v>65</v>
      </c>
      <c r="B5">
        <f>SUM(Results!C4:C44)</f>
        <v>465</v>
      </c>
      <c r="D5" t="s">
        <v>66</v>
      </c>
      <c r="E5">
        <v>8</v>
      </c>
    </row>
    <row r="6" spans="1:6">
      <c r="A6" t="s">
        <v>67</v>
      </c>
      <c r="B6" s="2">
        <f>SUM(Results!D4:D44)</f>
        <v>17354</v>
      </c>
      <c r="D6" t="s">
        <v>68</v>
      </c>
      <c r="E6">
        <v>465</v>
      </c>
    </row>
    <row r="7" spans="1:6">
      <c r="A7" t="s">
        <v>69</v>
      </c>
      <c r="B7">
        <f>SUM(Results!E4:E44)</f>
        <v>204</v>
      </c>
      <c r="D7" t="s">
        <v>70</v>
      </c>
      <c r="E7" s="2">
        <v>17354</v>
      </c>
    </row>
    <row r="8" spans="1:6">
      <c r="A8" t="s">
        <v>71</v>
      </c>
      <c r="B8">
        <f>SUM(Results!F4:F44)</f>
        <v>210</v>
      </c>
      <c r="D8" t="s">
        <v>72</v>
      </c>
      <c r="E8">
        <f>E6-B5</f>
        <v>0</v>
      </c>
    </row>
    <row r="9" spans="1:6">
      <c r="A9" t="s">
        <v>73</v>
      </c>
      <c r="B9" s="3">
        <f>IF(B8=0,0,B7/B8)</f>
        <v>0.97142857142857142</v>
      </c>
      <c r="D9" t="s">
        <v>74</v>
      </c>
      <c r="E9">
        <v>10</v>
      </c>
    </row>
    <row r="10" spans="1:6">
      <c r="A10" t="s">
        <v>75</v>
      </c>
      <c r="B10" s="4">
        <f>IF(B7=0,0,B5/B7)</f>
        <v>2.2794117647058822</v>
      </c>
      <c r="D10" t="s">
        <v>76</v>
      </c>
      <c r="E10" t="s">
        <v>77</v>
      </c>
    </row>
    <row r="11" spans="1:6">
      <c r="A11" t="s">
        <v>78</v>
      </c>
      <c r="B11" s="5">
        <f>IF(B7=0,0,B6/B7)</f>
        <v>85.068627450980387</v>
      </c>
    </row>
    <row r="12" spans="1:6">
      <c r="A12" t="s">
        <v>79</v>
      </c>
      <c r="B12">
        <f>COUNTIF(Results!C4:C44,21)</f>
        <v>0</v>
      </c>
    </row>
    <row r="14" spans="1:6" ht="15">
      <c r="A14" s="12" t="s">
        <v>80</v>
      </c>
      <c r="B14" s="12" t="s">
        <v>3</v>
      </c>
      <c r="C14" s="12" t="s">
        <v>4</v>
      </c>
      <c r="D14" s="12" t="s">
        <v>7</v>
      </c>
    </row>
    <row r="15" spans="1:6">
      <c r="A15" t="s">
        <v>11</v>
      </c>
      <c r="B15">
        <v>19</v>
      </c>
      <c r="C15" s="2">
        <v>694</v>
      </c>
      <c r="D15" t="s">
        <v>12</v>
      </c>
    </row>
    <row r="16" spans="1:6">
      <c r="A16" t="s">
        <v>13</v>
      </c>
      <c r="B16">
        <v>19</v>
      </c>
      <c r="C16" s="2">
        <v>670</v>
      </c>
      <c r="D16" t="s">
        <v>12</v>
      </c>
    </row>
    <row r="17" spans="1:4">
      <c r="A17" t="s">
        <v>14</v>
      </c>
      <c r="B17">
        <v>18</v>
      </c>
      <c r="C17" s="2">
        <v>683</v>
      </c>
      <c r="D17" t="s">
        <v>12</v>
      </c>
    </row>
    <row r="18" spans="1:4">
      <c r="A18" t="s">
        <v>15</v>
      </c>
      <c r="B18">
        <v>18</v>
      </c>
      <c r="C18" s="2">
        <v>672</v>
      </c>
      <c r="D18" t="s">
        <v>12</v>
      </c>
    </row>
    <row r="19" spans="1:4">
      <c r="A19" t="s">
        <v>16</v>
      </c>
      <c r="B19">
        <v>18</v>
      </c>
      <c r="C19" s="2">
        <v>664</v>
      </c>
      <c r="D19" t="s">
        <v>12</v>
      </c>
    </row>
    <row r="20" spans="1:4">
      <c r="A20" t="s">
        <v>17</v>
      </c>
      <c r="B20">
        <v>18</v>
      </c>
      <c r="C20" s="2">
        <v>588</v>
      </c>
      <c r="D20" t="s">
        <v>12</v>
      </c>
    </row>
    <row r="21" spans="1:4">
      <c r="A21" t="s">
        <v>18</v>
      </c>
      <c r="B21">
        <v>17</v>
      </c>
      <c r="C21" s="2">
        <v>656</v>
      </c>
      <c r="D21" t="s">
        <v>12</v>
      </c>
    </row>
    <row r="22" spans="1:4">
      <c r="A22" t="s">
        <v>19</v>
      </c>
      <c r="B22">
        <v>17</v>
      </c>
      <c r="C22" s="2">
        <v>652</v>
      </c>
      <c r="D22" t="s">
        <v>12</v>
      </c>
    </row>
    <row r="23" spans="1:4">
      <c r="A23" t="s">
        <v>20</v>
      </c>
      <c r="B23">
        <v>17</v>
      </c>
      <c r="C23" s="2">
        <v>650</v>
      </c>
      <c r="D23" t="s">
        <v>12</v>
      </c>
    </row>
    <row r="24" spans="1:4">
      <c r="A24" t="s">
        <v>21</v>
      </c>
      <c r="B24">
        <v>17</v>
      </c>
      <c r="C24" s="2">
        <v>636</v>
      </c>
      <c r="D24" t="s">
        <v>12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E22" sqref="E22"/>
    </sheetView>
  </sheetViews>
  <sheetFormatPr defaultRowHeight="14.25"/>
  <cols>
    <col min="1" max="1" width="10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7" t="s">
        <v>81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15">
      <c r="A4" s="6">
        <v>5</v>
      </c>
      <c r="B4" s="11" t="s">
        <v>16</v>
      </c>
      <c r="C4" s="6">
        <v>18</v>
      </c>
      <c r="D4" s="7">
        <v>664</v>
      </c>
      <c r="E4" s="6">
        <v>7</v>
      </c>
      <c r="F4" s="6">
        <v>7</v>
      </c>
      <c r="G4" s="6" t="s">
        <v>12</v>
      </c>
      <c r="H4" s="8">
        <f t="shared" ref="H4:H12" si="0">IF(F4=0,0,E4/F4)</f>
        <v>1</v>
      </c>
      <c r="I4" s="9">
        <f t="shared" ref="I4:I12" si="1">IF(E4=0,0,C4/E4)</f>
        <v>2.5714285714285716</v>
      </c>
      <c r="J4" s="10">
        <f t="shared" ref="J4:J12" si="2">IF(E4=0,0,D4/E4)</f>
        <v>94.857142857142861</v>
      </c>
    </row>
    <row r="5" spans="1:10" ht="15">
      <c r="A5" s="6">
        <v>7</v>
      </c>
      <c r="B5" s="11" t="s">
        <v>18</v>
      </c>
      <c r="C5" s="6">
        <v>17</v>
      </c>
      <c r="D5" s="7">
        <v>656</v>
      </c>
      <c r="E5" s="6">
        <v>7</v>
      </c>
      <c r="F5" s="6">
        <v>7</v>
      </c>
      <c r="G5" s="6" t="s">
        <v>12</v>
      </c>
      <c r="H5" s="8">
        <f t="shared" si="0"/>
        <v>1</v>
      </c>
      <c r="I5" s="9">
        <f t="shared" si="1"/>
        <v>2.4285714285714284</v>
      </c>
      <c r="J5" s="10">
        <f t="shared" si="2"/>
        <v>93.714285714285708</v>
      </c>
    </row>
    <row r="6" spans="1:10" ht="15">
      <c r="A6" s="6">
        <v>8</v>
      </c>
      <c r="B6" s="11" t="s">
        <v>19</v>
      </c>
      <c r="C6" s="6">
        <v>17</v>
      </c>
      <c r="D6" s="7">
        <v>652</v>
      </c>
      <c r="E6" s="6">
        <v>7</v>
      </c>
      <c r="F6" s="6">
        <v>7</v>
      </c>
      <c r="G6" s="6" t="s">
        <v>12</v>
      </c>
      <c r="H6" s="8">
        <f t="shared" si="0"/>
        <v>1</v>
      </c>
      <c r="I6" s="9">
        <f t="shared" si="1"/>
        <v>2.4285714285714284</v>
      </c>
      <c r="J6" s="10">
        <f t="shared" si="2"/>
        <v>93.142857142857139</v>
      </c>
    </row>
    <row r="7" spans="1:10" ht="15">
      <c r="A7" s="6">
        <v>11</v>
      </c>
      <c r="B7" s="11" t="s">
        <v>99</v>
      </c>
      <c r="C7" s="6">
        <v>17</v>
      </c>
      <c r="D7" s="7">
        <v>627</v>
      </c>
      <c r="E7" s="6">
        <v>7</v>
      </c>
      <c r="F7" s="6">
        <v>7</v>
      </c>
      <c r="G7" s="6" t="s">
        <v>12</v>
      </c>
      <c r="H7" s="8">
        <f t="shared" si="0"/>
        <v>1</v>
      </c>
      <c r="I7" s="9">
        <f t="shared" si="1"/>
        <v>2.4285714285714284</v>
      </c>
      <c r="J7" s="10">
        <f t="shared" si="2"/>
        <v>89.571428571428569</v>
      </c>
    </row>
    <row r="8" spans="1:10" ht="15">
      <c r="A8" s="6">
        <v>12</v>
      </c>
      <c r="B8" s="11" t="s">
        <v>22</v>
      </c>
      <c r="C8" s="6">
        <v>17</v>
      </c>
      <c r="D8" s="7">
        <v>614</v>
      </c>
      <c r="E8" s="6">
        <v>7</v>
      </c>
      <c r="F8" s="6">
        <v>7</v>
      </c>
      <c r="G8" s="6" t="s">
        <v>12</v>
      </c>
      <c r="H8" s="8">
        <f t="shared" si="0"/>
        <v>1</v>
      </c>
      <c r="I8" s="9">
        <f t="shared" si="1"/>
        <v>2.4285714285714284</v>
      </c>
      <c r="J8" s="10">
        <f t="shared" si="2"/>
        <v>87.714285714285708</v>
      </c>
    </row>
    <row r="9" spans="1:10" ht="15">
      <c r="A9" s="6">
        <v>24</v>
      </c>
      <c r="B9" s="11" t="s">
        <v>34</v>
      </c>
      <c r="C9" s="6">
        <v>13</v>
      </c>
      <c r="D9" s="7">
        <v>445</v>
      </c>
      <c r="E9" s="6">
        <v>5</v>
      </c>
      <c r="F9" s="6">
        <v>5</v>
      </c>
      <c r="G9" s="6" t="s">
        <v>35</v>
      </c>
      <c r="H9" s="8">
        <f t="shared" si="0"/>
        <v>1</v>
      </c>
      <c r="I9" s="9">
        <f t="shared" si="1"/>
        <v>2.6</v>
      </c>
      <c r="J9" s="10">
        <f t="shared" si="2"/>
        <v>89</v>
      </c>
    </row>
    <row r="10" spans="1:10" ht="15">
      <c r="A10" s="6">
        <v>32</v>
      </c>
      <c r="B10" s="11" t="s">
        <v>46</v>
      </c>
      <c r="C10" s="6">
        <v>6</v>
      </c>
      <c r="D10" s="7">
        <v>200</v>
      </c>
      <c r="E10" s="6">
        <v>2</v>
      </c>
      <c r="F10" s="6">
        <v>2</v>
      </c>
      <c r="G10" s="6" t="s">
        <v>47</v>
      </c>
      <c r="H10" s="8">
        <f t="shared" si="0"/>
        <v>1</v>
      </c>
      <c r="I10" s="9">
        <f t="shared" si="1"/>
        <v>3</v>
      </c>
      <c r="J10" s="10">
        <f t="shared" si="2"/>
        <v>100</v>
      </c>
    </row>
    <row r="11" spans="1:10" ht="15">
      <c r="A11" s="6">
        <v>34</v>
      </c>
      <c r="B11" s="11" t="s">
        <v>100</v>
      </c>
      <c r="C11" s="6">
        <v>0</v>
      </c>
      <c r="D11" s="7">
        <v>0</v>
      </c>
      <c r="E11" s="6">
        <v>0</v>
      </c>
      <c r="F11" s="6">
        <v>0</v>
      </c>
      <c r="G11" s="6" t="s">
        <v>51</v>
      </c>
      <c r="H11" s="8">
        <f t="shared" si="0"/>
        <v>0</v>
      </c>
      <c r="I11" s="9">
        <f t="shared" si="1"/>
        <v>0</v>
      </c>
      <c r="J11" s="10">
        <f t="shared" si="2"/>
        <v>0</v>
      </c>
    </row>
    <row r="12" spans="1:10" ht="15">
      <c r="A12" s="6">
        <v>34</v>
      </c>
      <c r="B12" s="11" t="s">
        <v>57</v>
      </c>
      <c r="C12" s="6">
        <v>0</v>
      </c>
      <c r="D12" s="7">
        <v>0</v>
      </c>
      <c r="E12" s="6">
        <v>0</v>
      </c>
      <c r="F12" s="6">
        <v>0</v>
      </c>
      <c r="G12" s="6" t="s">
        <v>51</v>
      </c>
      <c r="H12" s="8">
        <f t="shared" si="0"/>
        <v>0</v>
      </c>
      <c r="I12" s="9">
        <f t="shared" si="1"/>
        <v>0</v>
      </c>
      <c r="J12" s="10">
        <f t="shared" si="2"/>
        <v>0</v>
      </c>
    </row>
    <row r="15" spans="1:10" ht="15">
      <c r="A15" s="12" t="s">
        <v>82</v>
      </c>
      <c r="B15" s="12" t="s">
        <v>60</v>
      </c>
    </row>
    <row r="16" spans="1:10">
      <c r="A16" t="s">
        <v>83</v>
      </c>
      <c r="B16">
        <v>9</v>
      </c>
    </row>
    <row r="17" spans="1:2">
      <c r="A17" t="s">
        <v>3</v>
      </c>
      <c r="B17">
        <f>SUM(C4:C12)</f>
        <v>105</v>
      </c>
    </row>
    <row r="18" spans="1:2">
      <c r="A18" t="s">
        <v>84</v>
      </c>
      <c r="B18" s="2">
        <f>SUM(D4:D12)</f>
        <v>3858</v>
      </c>
    </row>
    <row r="19" spans="1:2">
      <c r="A19" t="s">
        <v>69</v>
      </c>
      <c r="B19">
        <f>SUM(E4:E12)</f>
        <v>42</v>
      </c>
    </row>
    <row r="20" spans="1:2">
      <c r="A20" t="s">
        <v>71</v>
      </c>
      <c r="B20">
        <f>SUM(F4:F12)</f>
        <v>42</v>
      </c>
    </row>
    <row r="21" spans="1:2">
      <c r="A21" t="s">
        <v>75</v>
      </c>
      <c r="B21" s="4">
        <f>IF(B19=0,0,B17/B19)</f>
        <v>2.5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25"/>
  <cols>
    <col min="1" max="1" width="10" customWidth="1"/>
    <col min="2" max="2" width="28" customWidth="1"/>
    <col min="3" max="3" width="14" customWidth="1"/>
    <col min="4" max="5" width="18" customWidth="1"/>
  </cols>
  <sheetData>
    <row r="1" spans="1:5" ht="20.25">
      <c r="A1" s="17" t="s">
        <v>85</v>
      </c>
      <c r="B1" s="17"/>
      <c r="C1" s="17"/>
      <c r="D1" s="17"/>
      <c r="E1" s="17"/>
    </row>
    <row r="3" spans="1:5" ht="15">
      <c r="A3" s="1" t="s">
        <v>86</v>
      </c>
      <c r="B3" s="1" t="s">
        <v>87</v>
      </c>
      <c r="C3" s="1" t="s">
        <v>3</v>
      </c>
      <c r="D3" s="1" t="s">
        <v>4</v>
      </c>
      <c r="E3" s="1" t="s">
        <v>88</v>
      </c>
    </row>
    <row r="4" spans="1:5">
      <c r="A4">
        <v>1</v>
      </c>
      <c r="B4" t="s">
        <v>89</v>
      </c>
      <c r="C4">
        <v>680</v>
      </c>
      <c r="D4" s="2">
        <v>20834</v>
      </c>
      <c r="E4" s="14" t="s">
        <v>90</v>
      </c>
    </row>
    <row r="5" spans="1:5">
      <c r="A5">
        <v>2</v>
      </c>
      <c r="B5" t="s">
        <v>91</v>
      </c>
      <c r="C5">
        <v>582</v>
      </c>
      <c r="D5" s="2">
        <v>19236</v>
      </c>
      <c r="E5" s="14" t="s">
        <v>90</v>
      </c>
    </row>
    <row r="6" spans="1:5">
      <c r="A6">
        <v>3</v>
      </c>
      <c r="B6" t="s">
        <v>92</v>
      </c>
      <c r="C6">
        <v>562</v>
      </c>
      <c r="D6" s="2">
        <v>17798</v>
      </c>
    </row>
    <row r="7" spans="1:5">
      <c r="A7">
        <v>4</v>
      </c>
      <c r="B7" t="s">
        <v>93</v>
      </c>
      <c r="C7">
        <v>559</v>
      </c>
      <c r="D7" s="2">
        <v>19530</v>
      </c>
    </row>
    <row r="8" spans="1:5">
      <c r="A8">
        <v>5</v>
      </c>
      <c r="B8" t="s">
        <v>94</v>
      </c>
      <c r="C8">
        <v>545</v>
      </c>
      <c r="D8" s="2">
        <v>19536</v>
      </c>
    </row>
    <row r="9" spans="1:5">
      <c r="A9">
        <v>6</v>
      </c>
      <c r="B9" t="s">
        <v>95</v>
      </c>
      <c r="C9">
        <v>537</v>
      </c>
      <c r="D9" s="2">
        <v>18179</v>
      </c>
    </row>
    <row r="10" spans="1:5">
      <c r="A10">
        <v>7</v>
      </c>
      <c r="B10" t="s">
        <v>96</v>
      </c>
      <c r="C10">
        <v>475</v>
      </c>
      <c r="D10" s="2">
        <v>17312</v>
      </c>
      <c r="E10" s="15" t="s">
        <v>97</v>
      </c>
    </row>
    <row r="11" spans="1:5" ht="15">
      <c r="A11" s="11">
        <v>8</v>
      </c>
      <c r="B11" s="11" t="s">
        <v>98</v>
      </c>
      <c r="C11" s="11">
        <v>465</v>
      </c>
      <c r="D11" s="13">
        <v>17354</v>
      </c>
      <c r="E11" s="16" t="s">
        <v>97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Summary</vt:lpstr>
      <vt:lpstr>Clan Maynard Accounts</vt:lpstr>
      <vt:lpstr>League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</dc:creator>
  <cp:lastModifiedBy>Miller</cp:lastModifiedBy>
  <dcterms:created xsi:type="dcterms:W3CDTF">2026-09-28T17:45:32Z</dcterms:created>
  <dcterms:modified xsi:type="dcterms:W3CDTF">2026-09-28T17:45:32Z</dcterms:modified>
</cp:coreProperties>
</file>