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T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11" i="3" l="1"/>
  <c r="B12" i="3" s="1"/>
  <c r="B10" i="3"/>
  <c r="B9" i="3"/>
  <c r="J4" i="3"/>
  <c r="I4" i="3"/>
  <c r="H4" i="3"/>
  <c r="B12" i="2"/>
  <c r="B8" i="2"/>
  <c r="B7" i="2"/>
  <c r="B6" i="2"/>
  <c r="B5" i="2"/>
  <c r="E8" i="2" s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B11" i="2" l="1"/>
  <c r="B9" i="2"/>
  <c r="B10" i="2"/>
</calcChain>
</file>

<file path=xl/sharedStrings.xml><?xml version="1.0" encoding="utf-8"?>
<sst xmlns="http://schemas.openxmlformats.org/spreadsheetml/2006/main" count="137" uniqueCount="79">
  <si>
    <t>Maynard’s Tribe — August 2026 CWL | Gold League 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</si>
  <si>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</si>
  <si>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</si>
  <si>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</si>
  <si>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</si>
  <si>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</si>
  <si>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</si>
  <si>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</si>
  <si>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</si>
  <si>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</si>
  <si>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</si>
  <si>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Frieza</t>
  </si>
  <si>
    <t>7/7</t>
  </si>
  <si>
    <t>Gopher2</t>
  </si>
  <si>
    <t>CM-MKSirMaynard</t>
  </si>
  <si>
    <t>Henry</t>
  </si>
  <si>
    <t>Unstoppable Mel</t>
  </si>
  <si>
    <t>Winnie The Pooh</t>
  </si>
  <si>
    <t>din mor</t>
  </si>
  <si>
    <t>gvade</t>
  </si>
  <si>
    <t>death</t>
  </si>
  <si>
    <t>Gopher</t>
  </si>
  <si>
    <t>zukkus</t>
  </si>
  <si>
    <t>6/6</t>
  </si>
  <si>
    <t>Darth Revan</t>
  </si>
  <si>
    <t>CM Mel's Empire</t>
  </si>
  <si>
    <t>JAKFROST 85</t>
  </si>
  <si>
    <t>6/7</t>
  </si>
  <si>
    <t>Sonny</t>
  </si>
  <si>
    <t>Elmo</t>
  </si>
  <si>
    <t>1/1</t>
  </si>
  <si>
    <t>Shrek The Ogre</t>
  </si>
  <si>
    <t>0/0</t>
  </si>
  <si>
    <t>Melody CM</t>
  </si>
  <si>
    <t>The Final Order</t>
  </si>
  <si>
    <t>cursillo</t>
  </si>
  <si>
    <t>Maynard’s Tribe — August 2026 CWL Summary</t>
  </si>
  <si>
    <t>Visible Player Metrics</t>
  </si>
  <si>
    <t>Value</t>
  </si>
  <si>
    <t>League Result</t>
  </si>
  <si>
    <t>Visible players</t>
  </si>
  <si>
    <t>League</t>
  </si>
  <si>
    <t>Gold League 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</si>
  <si>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</si>
  <si>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</si>
  <si>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</si>
  <si>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</si>
  <si>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</si>
  <si>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</si>
  <si>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</si>
  <si>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League minus visible player stars</t>
  </si>
  <si>
    <t>Participation</t>
  </si>
  <si>
    <t>Stars ahead of 2nd</t>
  </si>
  <si>
    <t>Stars per attack</t>
  </si>
  <si>
    <t>Destruction ahead of 2nd</t>
  </si>
  <si>
    <t>Avg. destruction per attack</t>
  </si>
  <si>
    <t>Result</t>
  </si>
  <si>
    <t>1st place / Promotion</t>
  </si>
  <si>
    <t>Perfect 21-star players</t>
  </si>
  <si>
    <t>Top 10 Visible Players</t>
  </si>
  <si>
    <t>Clan Maynard Accounts — Maynard’s Tribe August 2026 CWL</t>
  </si>
  <si>
    <t>Summary</t>
  </si>
  <si>
    <t>Visible Clan Maynard accounts</t>
  </si>
  <si>
    <t>Destruction</t>
  </si>
  <si>
    <t>Gold League I — August 2026 Final Standings</t>
  </si>
  <si>
    <t>Rank</t>
  </si>
  <si>
    <t>Clan</t>
  </si>
  <si>
    <t>Status</t>
  </si>
  <si>
    <t>Maynard’s Tribe</t>
  </si>
  <si>
    <t>Promotion</t>
  </si>
  <si>
    <t>بالحب والاحترام</t>
  </si>
  <si>
    <t>GRANdiAmici</t>
  </si>
  <si>
    <t>دوستان</t>
  </si>
  <si>
    <t>American War</t>
  </si>
  <si>
    <t>FRIENDLY.CLAN..</t>
  </si>
  <si>
    <t>GermanenBG</t>
  </si>
  <si>
    <t>Relegation</t>
  </si>
  <si>
    <t>CHRISTIAN</t>
  </si>
  <si>
    <t>CM-MKSir Maynard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</si>
</sst>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164" fontId="3" fillId="4" borderId="0" xfId="0" applyNumberFormat="1" applyFont="1" applyFill="1" applyBorder="1"/>
    <xf numFmtId="0" fontId="3" fillId="5" borderId="0" xfId="0" applyNumberFormat="1" applyFont="1" applyFill="1" applyBorder="1"/>
    <xf numFmtId="0" fontId="0" fillId="5" borderId="0" xfId="0" applyNumberFormat="1" applyFont="1" applyFill="1" applyBorder="1"/>
    <xf numFmtId="0" fontId="0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6" sqref="B6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>
        <v>1</v>
      </c>
      <c r="B4" t="s">
        <v>11</v>
      </c>
      <c r="C4">
        <v>20</v>
      </c>
      <c r="D4" s="2">
        <v>680</v>
      </c>
      <c r="E4">
        <v>7</v>
      </c>
      <c r="F4">
        <v>7</v>
      </c>
      <c r="G4" t="s">
        <v>12</v>
      </c>
      <c r="H4" s="3">
        <f t="shared" ref="H4:H23" si="0">IF(F4=0,0,E4/F4)</f>
        <v>1</v>
      </c>
      <c r="I4" s="4">
        <f t="shared" ref="I4:I23" si="1">IF(E4=0,0,C4/E4)</f>
        <v>2.8571428571428572</v>
      </c>
      <c r="J4" s="5">
        <f t="shared" ref="J4:J23" si="2">IF(E4=0,0,D4/E4)</f>
        <v>97.142857142857139</v>
      </c>
    </row>
    <row r="5" spans="1:10">
      <c r="A5">
        <v>2</v>
      </c>
      <c r="B5" t="s">
        <v>13</v>
      </c>
      <c r="C5">
        <v>20</v>
      </c>
      <c r="D5" s="2">
        <v>674</v>
      </c>
      <c r="E5">
        <v>7</v>
      </c>
      <c r="F5">
        <v>7</v>
      </c>
      <c r="G5" t="s">
        <v>12</v>
      </c>
      <c r="H5" s="3">
        <f t="shared" si="0"/>
        <v>1</v>
      </c>
      <c r="I5" s="4">
        <f t="shared" si="1"/>
        <v>2.8571428571428572</v>
      </c>
      <c r="J5" s="5">
        <f t="shared" si="2"/>
        <v>96.285714285714292</v>
      </c>
    </row>
    <row r="6" spans="1:10" ht="15">
      <c r="A6" s="6">
        <v>3</v>
      </c>
      <c r="B6" s="11" t="s">
        <v>78</v>
      </c>
      <c r="C6" s="6">
        <v>19</v>
      </c>
      <c r="D6" s="7">
        <v>644</v>
      </c>
      <c r="E6" s="6">
        <v>7</v>
      </c>
      <c r="F6" s="6">
        <v>7</v>
      </c>
      <c r="G6" s="6" t="s">
        <v>12</v>
      </c>
      <c r="H6" s="8">
        <f t="shared" si="0"/>
        <v>1</v>
      </c>
      <c r="I6" s="9">
        <f t="shared" si="1"/>
        <v>2.7142857142857144</v>
      </c>
      <c r="J6" s="10">
        <f t="shared" si="2"/>
        <v>92</v>
      </c>
    </row>
    <row r="7" spans="1:10">
      <c r="A7">
        <v>4</v>
      </c>
      <c r="B7" t="s">
        <v>15</v>
      </c>
      <c r="C7">
        <v>18</v>
      </c>
      <c r="D7" s="2">
        <v>663</v>
      </c>
      <c r="E7">
        <v>7</v>
      </c>
      <c r="F7">
        <v>7</v>
      </c>
      <c r="G7" t="s">
        <v>12</v>
      </c>
      <c r="H7" s="3">
        <f t="shared" si="0"/>
        <v>1</v>
      </c>
      <c r="I7" s="4">
        <f t="shared" si="1"/>
        <v>2.5714285714285716</v>
      </c>
      <c r="J7" s="5">
        <f t="shared" si="2"/>
        <v>94.714285714285708</v>
      </c>
    </row>
    <row r="8" spans="1:10">
      <c r="A8">
        <v>5</v>
      </c>
      <c r="B8" t="s">
        <v>16</v>
      </c>
      <c r="C8">
        <v>18</v>
      </c>
      <c r="D8" s="2">
        <v>595</v>
      </c>
      <c r="E8">
        <v>7</v>
      </c>
      <c r="F8">
        <v>7</v>
      </c>
      <c r="G8" t="s">
        <v>12</v>
      </c>
      <c r="H8" s="3">
        <f t="shared" si="0"/>
        <v>1</v>
      </c>
      <c r="I8" s="4">
        <f t="shared" si="1"/>
        <v>2.5714285714285716</v>
      </c>
      <c r="J8" s="5">
        <f t="shared" si="2"/>
        <v>85</v>
      </c>
    </row>
    <row r="9" spans="1:10">
      <c r="A9">
        <v>6</v>
      </c>
      <c r="B9" t="s">
        <v>17</v>
      </c>
      <c r="C9">
        <v>17</v>
      </c>
      <c r="D9" s="2">
        <v>597</v>
      </c>
      <c r="E9">
        <v>7</v>
      </c>
      <c r="F9">
        <v>7</v>
      </c>
      <c r="G9" t="s">
        <v>12</v>
      </c>
      <c r="H9" s="3">
        <f t="shared" si="0"/>
        <v>1</v>
      </c>
      <c r="I9" s="4">
        <f t="shared" si="1"/>
        <v>2.4285714285714284</v>
      </c>
      <c r="J9" s="5">
        <f t="shared" si="2"/>
        <v>85.285714285714292</v>
      </c>
    </row>
    <row r="10" spans="1:10">
      <c r="A10">
        <v>7</v>
      </c>
      <c r="B10" t="s">
        <v>18</v>
      </c>
      <c r="C10">
        <v>16</v>
      </c>
      <c r="D10" s="2">
        <v>633</v>
      </c>
      <c r="E10">
        <v>7</v>
      </c>
      <c r="F10">
        <v>7</v>
      </c>
      <c r="G10" t="s">
        <v>12</v>
      </c>
      <c r="H10" s="3">
        <f t="shared" si="0"/>
        <v>1</v>
      </c>
      <c r="I10" s="4">
        <f t="shared" si="1"/>
        <v>2.2857142857142856</v>
      </c>
      <c r="J10" s="5">
        <f t="shared" si="2"/>
        <v>90.428571428571431</v>
      </c>
    </row>
    <row r="11" spans="1:10">
      <c r="A11">
        <v>8</v>
      </c>
      <c r="B11" t="s">
        <v>19</v>
      </c>
      <c r="C11">
        <v>15</v>
      </c>
      <c r="D11" s="2">
        <v>560</v>
      </c>
      <c r="E11">
        <v>7</v>
      </c>
      <c r="F11">
        <v>7</v>
      </c>
      <c r="G11" t="s">
        <v>12</v>
      </c>
      <c r="H11" s="3">
        <f t="shared" si="0"/>
        <v>1</v>
      </c>
      <c r="I11" s="4">
        <f t="shared" si="1"/>
        <v>2.1428571428571428</v>
      </c>
      <c r="J11" s="5">
        <f t="shared" si="2"/>
        <v>80</v>
      </c>
    </row>
    <row r="12" spans="1:10">
      <c r="A12">
        <v>9</v>
      </c>
      <c r="B12" t="s">
        <v>20</v>
      </c>
      <c r="C12">
        <v>15</v>
      </c>
      <c r="D12" s="2">
        <v>550</v>
      </c>
      <c r="E12">
        <v>7</v>
      </c>
      <c r="F12">
        <v>7</v>
      </c>
      <c r="G12" t="s">
        <v>12</v>
      </c>
      <c r="H12" s="3">
        <f t="shared" si="0"/>
        <v>1</v>
      </c>
      <c r="I12" s="4">
        <f t="shared" si="1"/>
        <v>2.1428571428571428</v>
      </c>
      <c r="J12" s="5">
        <f t="shared" si="2"/>
        <v>78.571428571428569</v>
      </c>
    </row>
    <row r="13" spans="1:10">
      <c r="A13">
        <v>10</v>
      </c>
      <c r="B13" t="s">
        <v>21</v>
      </c>
      <c r="C13">
        <v>15</v>
      </c>
      <c r="D13" s="2">
        <v>525</v>
      </c>
      <c r="E13">
        <v>7</v>
      </c>
      <c r="F13">
        <v>7</v>
      </c>
      <c r="G13" t="s">
        <v>12</v>
      </c>
      <c r="H13" s="3">
        <f t="shared" si="0"/>
        <v>1</v>
      </c>
      <c r="I13" s="4">
        <f t="shared" si="1"/>
        <v>2.1428571428571428</v>
      </c>
      <c r="J13" s="5">
        <f t="shared" si="2"/>
        <v>75</v>
      </c>
    </row>
    <row r="14" spans="1:10">
      <c r="A14">
        <v>11</v>
      </c>
      <c r="B14" t="s">
        <v>22</v>
      </c>
      <c r="C14">
        <v>14</v>
      </c>
      <c r="D14" s="2">
        <v>517</v>
      </c>
      <c r="E14">
        <v>6</v>
      </c>
      <c r="F14">
        <v>6</v>
      </c>
      <c r="G14" t="s">
        <v>23</v>
      </c>
      <c r="H14" s="3">
        <f t="shared" si="0"/>
        <v>1</v>
      </c>
      <c r="I14" s="4">
        <f t="shared" si="1"/>
        <v>2.3333333333333335</v>
      </c>
      <c r="J14" s="5">
        <f t="shared" si="2"/>
        <v>86.166666666666671</v>
      </c>
    </row>
    <row r="15" spans="1:10">
      <c r="A15">
        <v>12</v>
      </c>
      <c r="B15" t="s">
        <v>24</v>
      </c>
      <c r="C15">
        <v>13</v>
      </c>
      <c r="D15" s="2">
        <v>505</v>
      </c>
      <c r="E15">
        <v>7</v>
      </c>
      <c r="F15">
        <v>7</v>
      </c>
      <c r="G15" t="s">
        <v>12</v>
      </c>
      <c r="H15" s="3">
        <f t="shared" si="0"/>
        <v>1</v>
      </c>
      <c r="I15" s="4">
        <f t="shared" si="1"/>
        <v>1.8571428571428572</v>
      </c>
      <c r="J15" s="5">
        <f t="shared" si="2"/>
        <v>72.142857142857139</v>
      </c>
    </row>
    <row r="16" spans="1:10">
      <c r="A16">
        <v>13</v>
      </c>
      <c r="B16" t="s">
        <v>25</v>
      </c>
      <c r="C16">
        <v>11</v>
      </c>
      <c r="D16" s="2">
        <v>533</v>
      </c>
      <c r="E16">
        <v>7</v>
      </c>
      <c r="F16">
        <v>7</v>
      </c>
      <c r="G16" t="s">
        <v>12</v>
      </c>
      <c r="H16" s="3">
        <f t="shared" si="0"/>
        <v>1</v>
      </c>
      <c r="I16" s="4">
        <f t="shared" si="1"/>
        <v>1.5714285714285714</v>
      </c>
      <c r="J16" s="5">
        <f t="shared" si="2"/>
        <v>76.142857142857139</v>
      </c>
    </row>
    <row r="17" spans="1:10">
      <c r="A17">
        <v>14</v>
      </c>
      <c r="B17" t="s">
        <v>26</v>
      </c>
      <c r="C17">
        <v>11</v>
      </c>
      <c r="D17" s="2">
        <v>457</v>
      </c>
      <c r="E17">
        <v>6</v>
      </c>
      <c r="F17">
        <v>7</v>
      </c>
      <c r="G17" t="s">
        <v>27</v>
      </c>
      <c r="H17" s="3">
        <f t="shared" si="0"/>
        <v>0.8571428571428571</v>
      </c>
      <c r="I17" s="4">
        <f t="shared" si="1"/>
        <v>1.8333333333333333</v>
      </c>
      <c r="J17" s="5">
        <f t="shared" si="2"/>
        <v>76.166666666666671</v>
      </c>
    </row>
    <row r="18" spans="1:10">
      <c r="A18">
        <v>15</v>
      </c>
      <c r="B18" t="s">
        <v>28</v>
      </c>
      <c r="C18">
        <v>10</v>
      </c>
      <c r="D18" s="2">
        <v>437</v>
      </c>
      <c r="E18">
        <v>7</v>
      </c>
      <c r="F18">
        <v>7</v>
      </c>
      <c r="G18" t="s">
        <v>12</v>
      </c>
      <c r="H18" s="3">
        <f t="shared" si="0"/>
        <v>1</v>
      </c>
      <c r="I18" s="4">
        <f t="shared" si="1"/>
        <v>1.4285714285714286</v>
      </c>
      <c r="J18" s="5">
        <f t="shared" si="2"/>
        <v>62.428571428571431</v>
      </c>
    </row>
    <row r="19" spans="1:10">
      <c r="A19">
        <v>16</v>
      </c>
      <c r="B19" t="s">
        <v>29</v>
      </c>
      <c r="C19">
        <v>3</v>
      </c>
      <c r="D19" s="2">
        <v>100</v>
      </c>
      <c r="E19">
        <v>1</v>
      </c>
      <c r="F19">
        <v>1</v>
      </c>
      <c r="G19" t="s">
        <v>30</v>
      </c>
      <c r="H19" s="3">
        <f t="shared" si="0"/>
        <v>1</v>
      </c>
      <c r="I19" s="4">
        <f t="shared" si="1"/>
        <v>3</v>
      </c>
      <c r="J19" s="5">
        <f t="shared" si="2"/>
        <v>100</v>
      </c>
    </row>
    <row r="20" spans="1:10">
      <c r="A20">
        <v>17</v>
      </c>
      <c r="B20" t="s">
        <v>31</v>
      </c>
      <c r="C20">
        <v>0</v>
      </c>
      <c r="D20" s="2">
        <v>0</v>
      </c>
      <c r="E20">
        <v>0</v>
      </c>
      <c r="F20">
        <v>0</v>
      </c>
      <c r="G20" t="s">
        <v>32</v>
      </c>
      <c r="H20" s="3">
        <f t="shared" si="0"/>
        <v>0</v>
      </c>
      <c r="I20" s="4">
        <f t="shared" si="1"/>
        <v>0</v>
      </c>
      <c r="J20" s="5">
        <f t="shared" si="2"/>
        <v>0</v>
      </c>
    </row>
    <row r="21" spans="1:10">
      <c r="A21">
        <v>17</v>
      </c>
      <c r="B21" t="s">
        <v>33</v>
      </c>
      <c r="C21">
        <v>0</v>
      </c>
      <c r="D21" s="2">
        <v>0</v>
      </c>
      <c r="E21">
        <v>0</v>
      </c>
      <c r="F21">
        <v>0</v>
      </c>
      <c r="G21" t="s">
        <v>32</v>
      </c>
      <c r="H21" s="3">
        <f t="shared" si="0"/>
        <v>0</v>
      </c>
      <c r="I21" s="4">
        <f t="shared" si="1"/>
        <v>0</v>
      </c>
      <c r="J21" s="5">
        <f t="shared" si="2"/>
        <v>0</v>
      </c>
    </row>
    <row r="22" spans="1:10">
      <c r="A22">
        <v>17</v>
      </c>
      <c r="B22" t="s">
        <v>34</v>
      </c>
      <c r="C22">
        <v>0</v>
      </c>
      <c r="D22" s="2">
        <v>0</v>
      </c>
      <c r="E22">
        <v>0</v>
      </c>
      <c r="F22">
        <v>0</v>
      </c>
      <c r="G22" t="s">
        <v>32</v>
      </c>
      <c r="H22" s="3">
        <f t="shared" si="0"/>
        <v>0</v>
      </c>
      <c r="I22" s="4">
        <f t="shared" si="1"/>
        <v>0</v>
      </c>
      <c r="J22" s="5">
        <f t="shared" si="2"/>
        <v>0</v>
      </c>
    </row>
    <row r="23" spans="1:10">
      <c r="A23">
        <v>17</v>
      </c>
      <c r="B23" t="s">
        <v>35</v>
      </c>
      <c r="C23">
        <v>0</v>
      </c>
      <c r="D23" s="2">
        <v>0</v>
      </c>
      <c r="E23">
        <v>0</v>
      </c>
      <c r="F23">
        <v>0</v>
      </c>
      <c r="G23" t="s">
        <v>32</v>
      </c>
      <c r="H23" s="3">
        <f t="shared" si="0"/>
        <v>0</v>
      </c>
      <c r="I23" s="4">
        <f t="shared" si="1"/>
        <v>0</v>
      </c>
      <c r="J23" s="5">
        <f t="shared" si="2"/>
        <v>0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6" sqref="A26:XFD27"/>
    </sheetView>
  </sheetViews>
  <sheetFormatPr defaultRowHeight="14.25"/>
  <cols>
    <col min="1" max="1" width="28" customWidth="1"/>
    <col min="2" max="2" width="18" customWidth="1"/>
    <col min="4" max="4" width="28" customWidth="1"/>
    <col min="5" max="5" width="22" customWidth="1"/>
  </cols>
  <sheetData>
    <row r="1" spans="1:6" ht="20.25">
      <c r="A1" s="17" t="s">
        <v>36</v>
      </c>
      <c r="B1" s="17"/>
      <c r="C1" s="17"/>
      <c r="D1" s="17"/>
      <c r="E1" s="17"/>
      <c r="F1" s="17"/>
    </row>
    <row r="3" spans="1:6" ht="15">
      <c r="A3" s="1" t="s">
        <v>37</v>
      </c>
      <c r="B3" s="1" t="s">
        <v>38</v>
      </c>
      <c r="D3" s="1" t="s">
        <v>39</v>
      </c>
      <c r="E3" s="1" t="s">
        <v>38</v>
      </c>
    </row>
    <row r="4" spans="1:6">
      <c r="A4" t="s">
        <v>40</v>
      </c>
      <c r="B4">
        <v>20</v>
      </c>
      <c r="D4" t="s">
        <v>41</v>
      </c>
      <c r="E4" t="s">
        <v>42</v>
      </c>
    </row>
    <row r="5" spans="1:6">
      <c r="A5" t="s">
        <v>43</v>
      </c>
      <c r="B5">
        <f>SUM(Results!C4:C23)</f>
        <v>235</v>
      </c>
      <c r="D5" t="s">
        <v>44</v>
      </c>
      <c r="E5">
        <v>1</v>
      </c>
    </row>
    <row r="6" spans="1:6">
      <c r="A6" t="s">
        <v>45</v>
      </c>
      <c r="B6" s="2">
        <f>SUM(Results!D4:D23)</f>
        <v>8670</v>
      </c>
      <c r="D6" t="s">
        <v>46</v>
      </c>
      <c r="E6">
        <v>295</v>
      </c>
    </row>
    <row r="7" spans="1:6">
      <c r="A7" t="s">
        <v>47</v>
      </c>
      <c r="B7">
        <f>SUM(Results!E4:E23)</f>
        <v>104</v>
      </c>
      <c r="D7" t="s">
        <v>48</v>
      </c>
      <c r="E7" s="2">
        <v>8670</v>
      </c>
    </row>
    <row r="8" spans="1:6">
      <c r="A8" t="s">
        <v>49</v>
      </c>
      <c r="B8">
        <f>SUM(Results!F4:F23)</f>
        <v>105</v>
      </c>
      <c r="D8" t="s">
        <v>50</v>
      </c>
      <c r="E8">
        <f>E6-B5</f>
        <v>60</v>
      </c>
    </row>
    <row r="9" spans="1:6">
      <c r="A9" t="s">
        <v>51</v>
      </c>
      <c r="B9" s="3">
        <f>IF(B8=0,0,B7/B8)</f>
        <v>0.99047619047619051</v>
      </c>
      <c r="D9" t="s">
        <v>52</v>
      </c>
      <c r="E9">
        <v>13</v>
      </c>
    </row>
    <row r="10" spans="1:6">
      <c r="A10" t="s">
        <v>53</v>
      </c>
      <c r="B10" s="4">
        <f>IF(B7=0,0,B5/B7)</f>
        <v>2.2596153846153846</v>
      </c>
      <c r="D10" t="s">
        <v>54</v>
      </c>
      <c r="E10">
        <v>1289</v>
      </c>
    </row>
    <row r="11" spans="1:6">
      <c r="A11" t="s">
        <v>55</v>
      </c>
      <c r="B11" s="5">
        <f>IF(B7=0,0,B6/B7)</f>
        <v>83.365384615384613</v>
      </c>
      <c r="D11" t="s">
        <v>56</v>
      </c>
      <c r="E11" t="s">
        <v>57</v>
      </c>
    </row>
    <row r="12" spans="1:6">
      <c r="A12" t="s">
        <v>58</v>
      </c>
      <c r="B12">
        <f>COUNTIF(Results!C4:C23,21)</f>
        <v>0</v>
      </c>
    </row>
    <row r="14" spans="1:6" ht="15">
      <c r="A14" s="12" t="s">
        <v>59</v>
      </c>
      <c r="B14" s="12" t="s">
        <v>3</v>
      </c>
      <c r="C14" s="12" t="s">
        <v>4</v>
      </c>
      <c r="D14" s="12" t="s">
        <v>7</v>
      </c>
    </row>
    <row r="15" spans="1:6">
      <c r="A15" t="s">
        <v>11</v>
      </c>
      <c r="B15">
        <v>20</v>
      </c>
      <c r="C15" s="2">
        <v>680</v>
      </c>
      <c r="D15" t="s">
        <v>12</v>
      </c>
    </row>
    <row r="16" spans="1:6">
      <c r="A16" t="s">
        <v>13</v>
      </c>
      <c r="B16">
        <v>20</v>
      </c>
      <c r="C16" s="2">
        <v>674</v>
      </c>
      <c r="D16" t="s">
        <v>12</v>
      </c>
    </row>
    <row r="17" spans="1:4">
      <c r="A17" t="s">
        <v>14</v>
      </c>
      <c r="B17">
        <v>19</v>
      </c>
      <c r="C17" s="2">
        <v>644</v>
      </c>
      <c r="D17" t="s">
        <v>12</v>
      </c>
    </row>
    <row r="18" spans="1:4">
      <c r="A18" t="s">
        <v>15</v>
      </c>
      <c r="B18">
        <v>18</v>
      </c>
      <c r="C18" s="2">
        <v>663</v>
      </c>
      <c r="D18" t="s">
        <v>12</v>
      </c>
    </row>
    <row r="19" spans="1:4">
      <c r="A19" t="s">
        <v>16</v>
      </c>
      <c r="B19">
        <v>18</v>
      </c>
      <c r="C19" s="2">
        <v>595</v>
      </c>
      <c r="D19" t="s">
        <v>12</v>
      </c>
    </row>
    <row r="20" spans="1:4">
      <c r="A20" t="s">
        <v>17</v>
      </c>
      <c r="B20">
        <v>17</v>
      </c>
      <c r="C20" s="2">
        <v>597</v>
      </c>
      <c r="D20" t="s">
        <v>12</v>
      </c>
    </row>
    <row r="21" spans="1:4">
      <c r="A21" t="s">
        <v>18</v>
      </c>
      <c r="B21">
        <v>16</v>
      </c>
      <c r="C21" s="2">
        <v>633</v>
      </c>
      <c r="D21" t="s">
        <v>12</v>
      </c>
    </row>
    <row r="22" spans="1:4">
      <c r="A22" t="s">
        <v>19</v>
      </c>
      <c r="B22">
        <v>15</v>
      </c>
      <c r="C22" s="2">
        <v>560</v>
      </c>
      <c r="D22" t="s">
        <v>12</v>
      </c>
    </row>
    <row r="23" spans="1:4">
      <c r="A23" t="s">
        <v>20</v>
      </c>
      <c r="B23">
        <v>15</v>
      </c>
      <c r="C23" s="2">
        <v>550</v>
      </c>
      <c r="D23" t="s">
        <v>12</v>
      </c>
    </row>
    <row r="24" spans="1:4">
      <c r="A24" t="s">
        <v>21</v>
      </c>
      <c r="B24">
        <v>15</v>
      </c>
      <c r="C24" s="2">
        <v>525</v>
      </c>
      <c r="D24" t="s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15" sqref="D15"/>
    </sheetView>
  </sheetViews>
  <sheetFormatPr defaultRowHeight="14.25"/>
  <cols>
    <col min="1" max="1" width="12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7" t="s">
        <v>60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5">
      <c r="A4" s="6">
        <v>3</v>
      </c>
      <c r="B4" s="11" t="s">
        <v>78</v>
      </c>
      <c r="C4" s="6">
        <v>19</v>
      </c>
      <c r="D4" s="7">
        <v>644</v>
      </c>
      <c r="E4" s="6">
        <v>7</v>
      </c>
      <c r="F4" s="6">
        <v>7</v>
      </c>
      <c r="G4" s="6" t="s">
        <v>12</v>
      </c>
      <c r="H4" s="8">
        <f>IF(F4=0,0,E4/F4)</f>
        <v>1</v>
      </c>
      <c r="I4" s="9">
        <f>IF(E4=0,0,C4/E4)</f>
        <v>2.7142857142857144</v>
      </c>
      <c r="J4" s="10">
        <f>IF(E4=0,0,D4/E4)</f>
        <v>92</v>
      </c>
    </row>
    <row r="7" spans="1:10" ht="15">
      <c r="A7" s="12" t="s">
        <v>61</v>
      </c>
      <c r="B7" s="12" t="s">
        <v>38</v>
      </c>
    </row>
    <row r="8" spans="1:10">
      <c r="A8" t="s">
        <v>62</v>
      </c>
      <c r="B8">
        <v>1</v>
      </c>
    </row>
    <row r="9" spans="1:10">
      <c r="A9" t="s">
        <v>3</v>
      </c>
      <c r="B9">
        <f>SUM(C4:C4)</f>
        <v>19</v>
      </c>
    </row>
    <row r="10" spans="1:10">
      <c r="A10" t="s">
        <v>63</v>
      </c>
      <c r="B10" s="2">
        <f>SUM(D4:D4)</f>
        <v>644</v>
      </c>
    </row>
    <row r="11" spans="1:10">
      <c r="A11" t="s">
        <v>47</v>
      </c>
      <c r="B11">
        <f>SUM(E4:E4)</f>
        <v>7</v>
      </c>
    </row>
    <row r="12" spans="1:10">
      <c r="A12" t="s">
        <v>53</v>
      </c>
      <c r="B12" s="4">
        <f>IF(B11=0,0,B9/B11)</f>
        <v>2.7142857142857144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/>
  <cols>
    <col min="1" max="1" width="10" customWidth="1"/>
    <col min="2" max="2" width="28" customWidth="1"/>
    <col min="3" max="5" width="18" customWidth="1"/>
  </cols>
  <sheetData>
    <row r="1" spans="1:5" ht="20.25">
      <c r="A1" s="17" t="s">
        <v>64</v>
      </c>
      <c r="B1" s="17"/>
      <c r="C1" s="17"/>
      <c r="D1" s="17"/>
      <c r="E1" s="17"/>
    </row>
    <row r="3" spans="1:5" ht="15">
      <c r="A3" s="1" t="s">
        <v>65</v>
      </c>
      <c r="B3" s="1" t="s">
        <v>66</v>
      </c>
      <c r="C3" s="1" t="s">
        <v>3</v>
      </c>
      <c r="D3" s="1" t="s">
        <v>4</v>
      </c>
      <c r="E3" s="1" t="s">
        <v>67</v>
      </c>
    </row>
    <row r="4" spans="1:5" ht="15">
      <c r="A4" s="11">
        <v>1</v>
      </c>
      <c r="B4" s="11" t="s">
        <v>68</v>
      </c>
      <c r="C4" s="11">
        <v>295</v>
      </c>
      <c r="D4" s="13">
        <v>8670</v>
      </c>
      <c r="E4" s="14" t="s">
        <v>69</v>
      </c>
    </row>
    <row r="5" spans="1:5">
      <c r="A5">
        <v>2</v>
      </c>
      <c r="B5" t="s">
        <v>70</v>
      </c>
      <c r="C5">
        <v>282</v>
      </c>
      <c r="D5" s="2">
        <v>7381</v>
      </c>
      <c r="E5" s="15" t="s">
        <v>69</v>
      </c>
    </row>
    <row r="6" spans="1:5">
      <c r="A6">
        <v>3</v>
      </c>
      <c r="B6" t="s">
        <v>71</v>
      </c>
      <c r="C6">
        <v>200</v>
      </c>
      <c r="D6" s="2">
        <v>5191</v>
      </c>
    </row>
    <row r="7" spans="1:5">
      <c r="A7">
        <v>4</v>
      </c>
      <c r="B7" t="s">
        <v>72</v>
      </c>
      <c r="C7">
        <v>172</v>
      </c>
      <c r="D7" s="2">
        <v>5017</v>
      </c>
    </row>
    <row r="8" spans="1:5">
      <c r="A8">
        <v>5</v>
      </c>
      <c r="B8" t="s">
        <v>73</v>
      </c>
      <c r="C8">
        <v>141</v>
      </c>
      <c r="D8" s="2">
        <v>4740</v>
      </c>
    </row>
    <row r="9" spans="1:5">
      <c r="A9">
        <v>6</v>
      </c>
      <c r="B9" t="s">
        <v>74</v>
      </c>
      <c r="C9">
        <v>128</v>
      </c>
      <c r="D9" s="2">
        <v>4011</v>
      </c>
    </row>
    <row r="10" spans="1:5">
      <c r="A10">
        <v>7</v>
      </c>
      <c r="B10" t="s">
        <v>75</v>
      </c>
      <c r="C10">
        <v>127</v>
      </c>
      <c r="D10" s="2">
        <v>3917</v>
      </c>
      <c r="E10" s="16" t="s">
        <v>76</v>
      </c>
    </row>
    <row r="11" spans="1:5">
      <c r="A11">
        <v>8</v>
      </c>
      <c r="B11" t="s">
        <v>77</v>
      </c>
      <c r="C11">
        <v>74</v>
      </c>
      <c r="D11" s="2">
        <v>2694</v>
      </c>
      <c r="E11" s="16" t="s">
        <v>76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2026-09-28T17:41:29Z</dcterms:created>
  <dcterms:modified xsi:type="dcterms:W3CDTF">2026-09-28T17:41:29Z</dcterms:modified>
</cp:coreProperties>
</file>