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P\"/>
    </mc:Choice>
  </mc:AlternateContent>
  <bookViews>
    <workbookView xWindow="0" yWindow="0" windowWidth="24000" windowHeight="9780"/>
  </bookViews>
  <sheets>
    <sheet name="Maynard Project Results" sheetId="1" r:id="rId1"/>
    <sheet name="Summary" sheetId="2" r:id="rId2"/>
    <sheet name="Clan Maynard Accounts" sheetId="3" r:id="rId3"/>
  </sheets>
  <calcPr calcId="162913"/>
</workbook>
</file>

<file path=xl/calcChain.xml><?xml version="1.0" encoding="utf-8"?>
<calcChain xmlns="http://schemas.openxmlformats.org/spreadsheetml/2006/main">
  <c r="J13" i="3" l="1"/>
  <c r="I13" i="3"/>
  <c r="H13" i="3"/>
  <c r="J12" i="3"/>
  <c r="I12" i="3"/>
  <c r="H12" i="3"/>
  <c r="J11" i="3"/>
  <c r="I11" i="3"/>
  <c r="H11" i="3"/>
  <c r="J10" i="3"/>
  <c r="I10" i="3"/>
  <c r="H10" i="3"/>
  <c r="J9" i="3"/>
  <c r="I9" i="3"/>
  <c r="H9" i="3"/>
  <c r="J8" i="3"/>
  <c r="I8" i="3"/>
  <c r="H8" i="3"/>
  <c r="J7" i="3"/>
  <c r="I7" i="3"/>
  <c r="H7" i="3"/>
  <c r="J6" i="3"/>
  <c r="I6" i="3"/>
  <c r="H6" i="3"/>
  <c r="J5" i="3"/>
  <c r="I5" i="3"/>
  <c r="H5" i="3"/>
  <c r="J4" i="3"/>
  <c r="I4" i="3"/>
  <c r="H4" i="3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F9" i="2"/>
  <c r="E9" i="2"/>
  <c r="D9" i="2"/>
  <c r="F8" i="2"/>
  <c r="E8" i="2"/>
  <c r="D8" i="2"/>
  <c r="B8" i="2"/>
  <c r="B9" i="2" s="1"/>
  <c r="F7" i="2"/>
  <c r="E7" i="2"/>
  <c r="D7" i="2"/>
  <c r="B7" i="2"/>
  <c r="F6" i="2"/>
  <c r="E6" i="2"/>
  <c r="D6" i="2"/>
  <c r="B6" i="2"/>
  <c r="F5" i="2"/>
  <c r="E5" i="2"/>
  <c r="D5" i="2"/>
  <c r="B5" i="2"/>
  <c r="B4" i="2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11" i="2" l="1"/>
  <c r="B10" i="2"/>
</calcChain>
</file>

<file path=xl/sharedStrings.xml><?xml version="1.0" encoding="utf-8"?>
<sst xmlns="http://schemas.openxmlformats.org/spreadsheetml/2006/main" count="130" uniqueCount="69">
  <si>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</si>
  <si>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</si>
  <si>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</si>
  <si>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</si>
  <si>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</si>
  <si>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</si>
  <si>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</si>
  <si>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</si>
  <si>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</si>
  <si>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</si>
  <si>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Mr.Perfect</t>
  </si>
  <si>
    <t>7/7</t>
  </si>
  <si>
    <t>Ben</t>
  </si>
  <si>
    <t>iamteam88</t>
  </si>
  <si>
    <t>Beast Master</t>
  </si>
  <si>
    <t>iamteamRodney</t>
  </si>
  <si>
    <t>jashwin raj</t>
  </si>
  <si>
    <t>MicHuLips</t>
  </si>
  <si>
    <t>The Reaper</t>
  </si>
  <si>
    <t>lil SOB</t>
  </si>
  <si>
    <t>CM-MK-Knight</t>
  </si>
  <si>
    <t>CM-Duke Maynard</t>
  </si>
  <si>
    <t>iamteamJR</t>
  </si>
  <si>
    <t>CM-MK-Earl</t>
  </si>
  <si>
    <t>Arrogant SOB</t>
  </si>
  <si>
    <t>Ben 2</t>
  </si>
  <si>
    <t>CM-MK-Baron</t>
  </si>
  <si>
    <t>balsaqueman</t>
  </si>
  <si>
    <t>CM-MK-Count</t>
  </si>
  <si>
    <t>CM-MK-Prince</t>
  </si>
  <si>
    <t>sherif</t>
  </si>
  <si>
    <t>Ben 3</t>
  </si>
  <si>
    <t>fred</t>
  </si>
  <si>
    <t>Jleecarter</t>
  </si>
  <si>
    <t>Struckalexv6</t>
  </si>
  <si>
    <t>5/6</t>
  </si>
  <si>
    <t>海軍大将YOSHI</t>
  </si>
  <si>
    <t>Dan</t>
  </si>
  <si>
    <t>CM-MK-Duchess</t>
  </si>
  <si>
    <t>5/5</t>
  </si>
  <si>
    <t>Foosbill</t>
  </si>
  <si>
    <t>6/6</t>
  </si>
  <si>
    <t>- KHAISE -</t>
  </si>
  <si>
    <t>3/3</t>
  </si>
  <si>
    <t>Sebin Jr.</t>
  </si>
  <si>
    <t>CM-MK-Emperor</t>
  </si>
  <si>
    <t>4/4</t>
  </si>
  <si>
    <t>CM-MKSirMaynard</t>
  </si>
  <si>
    <t>2/2</t>
  </si>
  <si>
    <t>caveMan</t>
  </si>
  <si>
    <t>2/3</t>
  </si>
  <si>
    <t>CM-MK-Baronet</t>
  </si>
  <si>
    <t>1/1</t>
  </si>
  <si>
    <t>bama.b</t>
  </si>
  <si>
    <t>0/1</t>
  </si>
  <si>
    <t>AJAX</t>
  </si>
  <si>
    <t>Maynard Project — Performance Summary</t>
  </si>
  <si>
    <t>Metric</t>
  </si>
  <si>
    <t>Result</t>
  </si>
  <si>
    <t>Top 10 Players</t>
  </si>
  <si>
    <t>Visible Players</t>
  </si>
  <si>
    <t>Total Stars</t>
  </si>
  <si>
    <t>Total Destruction Points</t>
  </si>
  <si>
    <t>Attack Participation</t>
  </si>
  <si>
    <t>Average Stars per Attack</t>
  </si>
  <si>
    <t>Average Destruction per Attack</t>
  </si>
  <si>
    <t>Note: This workbook includes the 40 players visible in the supplied screenshots. The final screenshot ends at WARDLYN, so any players below that row are not included.</t>
  </si>
  <si>
    <t>Clan Maynard Accounts in Maynard Project</t>
  </si>
  <si>
    <t>Maynard Project — Clan Results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</si>
</sst>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F4EEDC"/>
      </patternFill>
    </fill>
    <fill>
      <patternFill patternType="solid">
        <fgColor rgb="FFB8C9E6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164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1" fillId="12" borderId="10" xfId="0" applyNumberFormat="1" applyFont="1" applyFill="1" applyBorder="1" applyAlignment="1">
      <alignment horizontal="center" vertical="center"/>
    </xf>
    <xf numFmtId="0" fontId="11" fillId="12" borderId="0" xfId="0" applyNumberFormat="1" applyFont="1" applyFill="1" applyBorder="1" applyAlignment="1">
      <alignment horizontal="center" vertical="center"/>
    </xf>
    <xf numFmtId="0" fontId="11" fillId="12" borderId="11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vertical="center"/>
    </xf>
    <xf numFmtId="1" fontId="11" fillId="12" borderId="0" xfId="0" applyNumberFormat="1" applyFont="1" applyFill="1" applyBorder="1" applyAlignment="1">
      <alignment horizontal="center" vertical="center"/>
    </xf>
    <xf numFmtId="1" fontId="11" fillId="12" borderId="0" xfId="0" applyNumberFormat="1" applyFont="1" applyFill="1" applyBorder="1" applyAlignment="1">
      <alignment vertical="center"/>
    </xf>
    <xf numFmtId="1" fontId="11" fillId="12" borderId="11" xfId="0" applyNumberFormat="1" applyFont="1" applyFill="1" applyBorder="1" applyAlignment="1">
      <alignment horizontal="center" vertical="center"/>
    </xf>
    <xf numFmtId="1" fontId="11" fillId="12" borderId="11" xfId="0" applyNumberFormat="1" applyFont="1" applyFill="1" applyBorder="1" applyAlignment="1">
      <alignment vertical="center"/>
    </xf>
    <xf numFmtId="164" fontId="11" fillId="12" borderId="10" xfId="0" applyNumberFormat="1" applyFont="1" applyFill="1" applyBorder="1" applyAlignment="1">
      <alignment horizontal="center" vertical="center"/>
    </xf>
    <xf numFmtId="164" fontId="11" fillId="12" borderId="0" xfId="0" applyNumberFormat="1" applyFont="1" applyFill="1" applyBorder="1" applyAlignment="1">
      <alignment horizontal="center" vertical="center"/>
    </xf>
    <xf numFmtId="164" fontId="11" fillId="12" borderId="11" xfId="0" applyNumberFormat="1" applyFont="1" applyFill="1" applyBorder="1" applyAlignment="1">
      <alignment horizontal="center" vertical="center"/>
    </xf>
    <xf numFmtId="2" fontId="11" fillId="12" borderId="10" xfId="0" applyNumberFormat="1" applyFont="1" applyFill="1" applyBorder="1" applyAlignment="1">
      <alignment horizontal="center" vertical="center"/>
    </xf>
    <xf numFmtId="2" fontId="11" fillId="12" borderId="0" xfId="0" applyNumberFormat="1" applyFont="1" applyFill="1" applyBorder="1" applyAlignment="1">
      <alignment horizontal="center" vertical="center"/>
    </xf>
    <xf numFmtId="2" fontId="11" fillId="12" borderId="1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ynardProjectResultsTable" displayName="MaynardProjectResultsTable" ref="A3:J39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lanMaynardAccountsTable" displayName="ClanMaynardAccountsTable" ref="A3:J13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A40" sqref="A40:XFD43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54" t="s">
        <v>68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0.100000000000001" customHeight="1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.100000000000001" customHeight="1">
      <c r="A4" s="4">
        <v>1</v>
      </c>
      <c r="B4" s="5" t="s">
        <v>10</v>
      </c>
      <c r="C4" s="4">
        <v>20</v>
      </c>
      <c r="D4" s="4">
        <v>697</v>
      </c>
      <c r="E4" s="4">
        <v>7</v>
      </c>
      <c r="F4" s="4">
        <v>7</v>
      </c>
      <c r="G4" s="2" t="s">
        <v>11</v>
      </c>
      <c r="H4" s="8">
        <f t="shared" ref="H4:H39" si="0">IF(F4=0,"",E4/F4)</f>
        <v>1</v>
      </c>
      <c r="I4" s="10">
        <f t="shared" ref="I4:I39" si="1">IF(E4=0,"",C4/E4)</f>
        <v>2.8571428571428572</v>
      </c>
      <c r="J4" s="8">
        <f t="shared" ref="J4:J39" si="2">IF(E4=0,"",D4/E4/100)</f>
        <v>0.99571428571428566</v>
      </c>
    </row>
    <row r="5" spans="1:10" ht="20.100000000000001" customHeight="1">
      <c r="A5" s="12">
        <v>2</v>
      </c>
      <c r="B5" s="13" t="s">
        <v>12</v>
      </c>
      <c r="C5" s="12">
        <v>20</v>
      </c>
      <c r="D5" s="12">
        <v>669</v>
      </c>
      <c r="E5" s="12">
        <v>7</v>
      </c>
      <c r="F5" s="12">
        <v>7</v>
      </c>
      <c r="G5" s="14" t="s">
        <v>11</v>
      </c>
      <c r="H5" s="15">
        <f t="shared" si="0"/>
        <v>1</v>
      </c>
      <c r="I5" s="16">
        <f t="shared" si="1"/>
        <v>2.8571428571428572</v>
      </c>
      <c r="J5" s="15">
        <f t="shared" si="2"/>
        <v>0.95571428571428574</v>
      </c>
    </row>
    <row r="6" spans="1:10" ht="20.100000000000001" customHeight="1">
      <c r="A6" s="6">
        <v>3</v>
      </c>
      <c r="B6" s="7" t="s">
        <v>13</v>
      </c>
      <c r="C6" s="6">
        <v>19</v>
      </c>
      <c r="D6" s="6">
        <v>670</v>
      </c>
      <c r="E6" s="6">
        <v>7</v>
      </c>
      <c r="F6" s="6">
        <v>7</v>
      </c>
      <c r="G6" s="3" t="s">
        <v>11</v>
      </c>
      <c r="H6" s="9">
        <f t="shared" si="0"/>
        <v>1</v>
      </c>
      <c r="I6" s="11">
        <f t="shared" si="1"/>
        <v>2.7142857142857144</v>
      </c>
      <c r="J6" s="9">
        <f t="shared" si="2"/>
        <v>0.95714285714285707</v>
      </c>
    </row>
    <row r="7" spans="1:10" ht="20.100000000000001" customHeight="1">
      <c r="A7" s="12">
        <v>4</v>
      </c>
      <c r="B7" s="13" t="s">
        <v>14</v>
      </c>
      <c r="C7" s="12">
        <v>19</v>
      </c>
      <c r="D7" s="12">
        <v>646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2.7142857142857144</v>
      </c>
      <c r="J7" s="15">
        <f t="shared" si="2"/>
        <v>0.92285714285714293</v>
      </c>
    </row>
    <row r="8" spans="1:10" ht="20.100000000000001" customHeight="1">
      <c r="A8" s="6">
        <v>5</v>
      </c>
      <c r="B8" s="7" t="s">
        <v>15</v>
      </c>
      <c r="C8" s="6">
        <v>19</v>
      </c>
      <c r="D8" s="6">
        <v>645</v>
      </c>
      <c r="E8" s="6">
        <v>7</v>
      </c>
      <c r="F8" s="6">
        <v>7</v>
      </c>
      <c r="G8" s="3" t="s">
        <v>11</v>
      </c>
      <c r="H8" s="9">
        <f t="shared" si="0"/>
        <v>1</v>
      </c>
      <c r="I8" s="11">
        <f t="shared" si="1"/>
        <v>2.7142857142857144</v>
      </c>
      <c r="J8" s="9">
        <f t="shared" si="2"/>
        <v>0.92142857142857137</v>
      </c>
    </row>
    <row r="9" spans="1:10" ht="20.100000000000001" customHeight="1">
      <c r="A9" s="12">
        <v>6</v>
      </c>
      <c r="B9" s="13" t="s">
        <v>16</v>
      </c>
      <c r="C9" s="12">
        <v>18</v>
      </c>
      <c r="D9" s="12">
        <v>656</v>
      </c>
      <c r="E9" s="12">
        <v>7</v>
      </c>
      <c r="F9" s="12">
        <v>7</v>
      </c>
      <c r="G9" s="14" t="s">
        <v>11</v>
      </c>
      <c r="H9" s="15">
        <f t="shared" si="0"/>
        <v>1</v>
      </c>
      <c r="I9" s="16">
        <f t="shared" si="1"/>
        <v>2.5714285714285716</v>
      </c>
      <c r="J9" s="15">
        <f t="shared" si="2"/>
        <v>0.93714285714285706</v>
      </c>
    </row>
    <row r="10" spans="1:10" ht="20.100000000000001" customHeight="1">
      <c r="A10" s="6">
        <v>7</v>
      </c>
      <c r="B10" s="7" t="s">
        <v>17</v>
      </c>
      <c r="C10" s="6">
        <v>18</v>
      </c>
      <c r="D10" s="6">
        <v>648</v>
      </c>
      <c r="E10" s="6">
        <v>7</v>
      </c>
      <c r="F10" s="6">
        <v>7</v>
      </c>
      <c r="G10" s="3" t="s">
        <v>11</v>
      </c>
      <c r="H10" s="9">
        <f t="shared" si="0"/>
        <v>1</v>
      </c>
      <c r="I10" s="11">
        <f t="shared" si="1"/>
        <v>2.5714285714285716</v>
      </c>
      <c r="J10" s="9">
        <f t="shared" si="2"/>
        <v>0.92571428571428571</v>
      </c>
    </row>
    <row r="11" spans="1:10" ht="20.100000000000001" customHeight="1">
      <c r="A11" s="12">
        <v>8</v>
      </c>
      <c r="B11" s="13" t="s">
        <v>18</v>
      </c>
      <c r="C11" s="12">
        <v>18</v>
      </c>
      <c r="D11" s="12">
        <v>621</v>
      </c>
      <c r="E11" s="12">
        <v>7</v>
      </c>
      <c r="F11" s="12">
        <v>7</v>
      </c>
      <c r="G11" s="14" t="s">
        <v>11</v>
      </c>
      <c r="H11" s="15">
        <f t="shared" si="0"/>
        <v>1</v>
      </c>
      <c r="I11" s="16">
        <f t="shared" si="1"/>
        <v>2.5714285714285716</v>
      </c>
      <c r="J11" s="15">
        <f t="shared" si="2"/>
        <v>0.88714285714285712</v>
      </c>
    </row>
    <row r="12" spans="1:10" ht="20.100000000000001" customHeight="1">
      <c r="A12" s="6">
        <v>9</v>
      </c>
      <c r="B12" s="7" t="s">
        <v>19</v>
      </c>
      <c r="C12" s="6">
        <v>17</v>
      </c>
      <c r="D12" s="6">
        <v>673</v>
      </c>
      <c r="E12" s="6">
        <v>7</v>
      </c>
      <c r="F12" s="6">
        <v>7</v>
      </c>
      <c r="G12" s="3" t="s">
        <v>11</v>
      </c>
      <c r="H12" s="9">
        <f t="shared" si="0"/>
        <v>1</v>
      </c>
      <c r="I12" s="11">
        <f t="shared" si="1"/>
        <v>2.4285714285714284</v>
      </c>
      <c r="J12" s="9">
        <f t="shared" si="2"/>
        <v>0.96142857142857141</v>
      </c>
    </row>
    <row r="13" spans="1:10" ht="21" customHeight="1">
      <c r="A13" s="17">
        <v>10</v>
      </c>
      <c r="B13" s="18" t="s">
        <v>20</v>
      </c>
      <c r="C13" s="17">
        <v>17</v>
      </c>
      <c r="D13" s="17">
        <v>581</v>
      </c>
      <c r="E13" s="17">
        <v>7</v>
      </c>
      <c r="F13" s="17">
        <v>7</v>
      </c>
      <c r="G13" s="19" t="s">
        <v>11</v>
      </c>
      <c r="H13" s="20">
        <f t="shared" si="0"/>
        <v>1</v>
      </c>
      <c r="I13" s="21">
        <f t="shared" si="1"/>
        <v>2.4285714285714284</v>
      </c>
      <c r="J13" s="20">
        <f t="shared" si="2"/>
        <v>0.83</v>
      </c>
    </row>
    <row r="14" spans="1:10" ht="21" customHeight="1">
      <c r="A14" s="17">
        <v>11</v>
      </c>
      <c r="B14" s="18" t="s">
        <v>21</v>
      </c>
      <c r="C14" s="17">
        <v>16</v>
      </c>
      <c r="D14" s="17">
        <v>608</v>
      </c>
      <c r="E14" s="17">
        <v>7</v>
      </c>
      <c r="F14" s="17">
        <v>7</v>
      </c>
      <c r="G14" s="19" t="s">
        <v>11</v>
      </c>
      <c r="H14" s="20">
        <f t="shared" si="0"/>
        <v>1</v>
      </c>
      <c r="I14" s="21">
        <f t="shared" si="1"/>
        <v>2.2857142857142856</v>
      </c>
      <c r="J14" s="20">
        <f t="shared" si="2"/>
        <v>0.86857142857142866</v>
      </c>
    </row>
    <row r="15" spans="1:10" ht="20.100000000000001" customHeight="1">
      <c r="A15" s="12">
        <v>12</v>
      </c>
      <c r="B15" s="13" t="s">
        <v>22</v>
      </c>
      <c r="C15" s="12">
        <v>16</v>
      </c>
      <c r="D15" s="12">
        <v>580</v>
      </c>
      <c r="E15" s="12">
        <v>7</v>
      </c>
      <c r="F15" s="12">
        <v>7</v>
      </c>
      <c r="G15" s="14" t="s">
        <v>11</v>
      </c>
      <c r="H15" s="15">
        <f t="shared" si="0"/>
        <v>1</v>
      </c>
      <c r="I15" s="16">
        <f t="shared" si="1"/>
        <v>2.2857142857142856</v>
      </c>
      <c r="J15" s="15">
        <f t="shared" si="2"/>
        <v>0.82857142857142863</v>
      </c>
    </row>
    <row r="16" spans="1:10" ht="21" customHeight="1">
      <c r="A16" s="17">
        <v>13</v>
      </c>
      <c r="B16" s="18" t="s">
        <v>23</v>
      </c>
      <c r="C16" s="17">
        <v>16</v>
      </c>
      <c r="D16" s="17">
        <v>549</v>
      </c>
      <c r="E16" s="17">
        <v>7</v>
      </c>
      <c r="F16" s="17">
        <v>7</v>
      </c>
      <c r="G16" s="19" t="s">
        <v>11</v>
      </c>
      <c r="H16" s="20">
        <f t="shared" si="0"/>
        <v>1</v>
      </c>
      <c r="I16" s="21">
        <f t="shared" si="1"/>
        <v>2.2857142857142856</v>
      </c>
      <c r="J16" s="20">
        <f t="shared" si="2"/>
        <v>0.78428571428571425</v>
      </c>
    </row>
    <row r="17" spans="1:10" ht="20.100000000000001" customHeight="1">
      <c r="A17" s="12">
        <v>14</v>
      </c>
      <c r="B17" s="13" t="s">
        <v>24</v>
      </c>
      <c r="C17" s="12">
        <v>15</v>
      </c>
      <c r="D17" s="12">
        <v>610</v>
      </c>
      <c r="E17" s="12">
        <v>7</v>
      </c>
      <c r="F17" s="12">
        <v>7</v>
      </c>
      <c r="G17" s="14" t="s">
        <v>11</v>
      </c>
      <c r="H17" s="15">
        <f t="shared" si="0"/>
        <v>1</v>
      </c>
      <c r="I17" s="16">
        <f t="shared" si="1"/>
        <v>2.1428571428571428</v>
      </c>
      <c r="J17" s="15">
        <f t="shared" si="2"/>
        <v>0.87142857142857144</v>
      </c>
    </row>
    <row r="18" spans="1:10" ht="20.100000000000001" customHeight="1">
      <c r="A18" s="6">
        <v>15</v>
      </c>
      <c r="B18" s="7" t="s">
        <v>25</v>
      </c>
      <c r="C18" s="6">
        <v>15</v>
      </c>
      <c r="D18" s="6">
        <v>598</v>
      </c>
      <c r="E18" s="6">
        <v>7</v>
      </c>
      <c r="F18" s="6">
        <v>7</v>
      </c>
      <c r="G18" s="3" t="s">
        <v>11</v>
      </c>
      <c r="H18" s="9">
        <f t="shared" si="0"/>
        <v>1</v>
      </c>
      <c r="I18" s="11">
        <f t="shared" si="1"/>
        <v>2.1428571428571428</v>
      </c>
      <c r="J18" s="9">
        <f t="shared" si="2"/>
        <v>0.85428571428571431</v>
      </c>
    </row>
    <row r="19" spans="1:10" ht="21" customHeight="1">
      <c r="A19" s="17">
        <v>16</v>
      </c>
      <c r="B19" s="18" t="s">
        <v>26</v>
      </c>
      <c r="C19" s="17">
        <v>15</v>
      </c>
      <c r="D19" s="17">
        <v>588</v>
      </c>
      <c r="E19" s="17">
        <v>7</v>
      </c>
      <c r="F19" s="17">
        <v>7</v>
      </c>
      <c r="G19" s="19" t="s">
        <v>11</v>
      </c>
      <c r="H19" s="20">
        <f t="shared" si="0"/>
        <v>1</v>
      </c>
      <c r="I19" s="21">
        <f t="shared" si="1"/>
        <v>2.1428571428571428</v>
      </c>
      <c r="J19" s="20">
        <f t="shared" si="2"/>
        <v>0.84</v>
      </c>
    </row>
    <row r="20" spans="1:10" ht="20.100000000000001" customHeight="1">
      <c r="A20" s="6">
        <v>17</v>
      </c>
      <c r="B20" s="7" t="s">
        <v>27</v>
      </c>
      <c r="C20" s="6">
        <v>15</v>
      </c>
      <c r="D20" s="6">
        <v>562</v>
      </c>
      <c r="E20" s="6">
        <v>7</v>
      </c>
      <c r="F20" s="6">
        <v>7</v>
      </c>
      <c r="G20" s="3" t="s">
        <v>11</v>
      </c>
      <c r="H20" s="9">
        <f t="shared" si="0"/>
        <v>1</v>
      </c>
      <c r="I20" s="11">
        <f t="shared" si="1"/>
        <v>2.1428571428571428</v>
      </c>
      <c r="J20" s="9">
        <f t="shared" si="2"/>
        <v>0.80285714285714294</v>
      </c>
    </row>
    <row r="21" spans="1:10" ht="21" customHeight="1">
      <c r="A21" s="17">
        <v>18</v>
      </c>
      <c r="B21" s="18" t="s">
        <v>28</v>
      </c>
      <c r="C21" s="17">
        <v>15</v>
      </c>
      <c r="D21" s="17">
        <v>550</v>
      </c>
      <c r="E21" s="17">
        <v>7</v>
      </c>
      <c r="F21" s="17">
        <v>7</v>
      </c>
      <c r="G21" s="19" t="s">
        <v>11</v>
      </c>
      <c r="H21" s="20">
        <f t="shared" si="0"/>
        <v>1</v>
      </c>
      <c r="I21" s="21">
        <f t="shared" si="1"/>
        <v>2.1428571428571428</v>
      </c>
      <c r="J21" s="20">
        <f t="shared" si="2"/>
        <v>0.7857142857142857</v>
      </c>
    </row>
    <row r="22" spans="1:10" ht="21" customHeight="1">
      <c r="A22" s="17">
        <v>19</v>
      </c>
      <c r="B22" s="18" t="s">
        <v>29</v>
      </c>
      <c r="C22" s="17">
        <v>15</v>
      </c>
      <c r="D22" s="17">
        <v>541</v>
      </c>
      <c r="E22" s="17">
        <v>7</v>
      </c>
      <c r="F22" s="17">
        <v>7</v>
      </c>
      <c r="G22" s="19" t="s">
        <v>11</v>
      </c>
      <c r="H22" s="20">
        <f t="shared" si="0"/>
        <v>1</v>
      </c>
      <c r="I22" s="21">
        <f t="shared" si="1"/>
        <v>2.1428571428571428</v>
      </c>
      <c r="J22" s="20">
        <f t="shared" si="2"/>
        <v>0.77285714285714291</v>
      </c>
    </row>
    <row r="23" spans="1:10" ht="20.100000000000001" customHeight="1">
      <c r="A23" s="12">
        <v>20</v>
      </c>
      <c r="B23" s="13" t="s">
        <v>30</v>
      </c>
      <c r="C23" s="12">
        <v>14</v>
      </c>
      <c r="D23" s="12">
        <v>524</v>
      </c>
      <c r="E23" s="12">
        <v>7</v>
      </c>
      <c r="F23" s="12">
        <v>7</v>
      </c>
      <c r="G23" s="14" t="s">
        <v>11</v>
      </c>
      <c r="H23" s="15">
        <f t="shared" si="0"/>
        <v>1</v>
      </c>
      <c r="I23" s="16">
        <f t="shared" si="1"/>
        <v>2</v>
      </c>
      <c r="J23" s="15">
        <f t="shared" si="2"/>
        <v>0.74857142857142867</v>
      </c>
    </row>
    <row r="24" spans="1:10" ht="20.100000000000001" customHeight="1">
      <c r="A24" s="6">
        <v>21</v>
      </c>
      <c r="B24" s="7" t="s">
        <v>31</v>
      </c>
      <c r="C24" s="6">
        <v>13</v>
      </c>
      <c r="D24" s="6">
        <v>607</v>
      </c>
      <c r="E24" s="6">
        <v>7</v>
      </c>
      <c r="F24" s="6">
        <v>7</v>
      </c>
      <c r="G24" s="3" t="s">
        <v>11</v>
      </c>
      <c r="H24" s="9">
        <f t="shared" si="0"/>
        <v>1</v>
      </c>
      <c r="I24" s="11">
        <f t="shared" si="1"/>
        <v>1.8571428571428572</v>
      </c>
      <c r="J24" s="9">
        <f t="shared" si="2"/>
        <v>0.8671428571428571</v>
      </c>
    </row>
    <row r="25" spans="1:10" ht="20.100000000000001" customHeight="1">
      <c r="A25" s="12">
        <v>22</v>
      </c>
      <c r="B25" s="13" t="s">
        <v>32</v>
      </c>
      <c r="C25" s="12">
        <v>13</v>
      </c>
      <c r="D25" s="12">
        <v>527</v>
      </c>
      <c r="E25" s="12">
        <v>7</v>
      </c>
      <c r="F25" s="12">
        <v>7</v>
      </c>
      <c r="G25" s="14" t="s">
        <v>11</v>
      </c>
      <c r="H25" s="15">
        <f t="shared" si="0"/>
        <v>1</v>
      </c>
      <c r="I25" s="16">
        <f t="shared" si="1"/>
        <v>1.8571428571428572</v>
      </c>
      <c r="J25" s="15">
        <f t="shared" si="2"/>
        <v>0.75285714285714289</v>
      </c>
    </row>
    <row r="26" spans="1:10" ht="20.100000000000001" customHeight="1">
      <c r="A26" s="6">
        <v>23</v>
      </c>
      <c r="B26" s="7" t="s">
        <v>33</v>
      </c>
      <c r="C26" s="6">
        <v>13</v>
      </c>
      <c r="D26" s="6">
        <v>522</v>
      </c>
      <c r="E26" s="6">
        <v>7</v>
      </c>
      <c r="F26" s="6">
        <v>7</v>
      </c>
      <c r="G26" s="3" t="s">
        <v>11</v>
      </c>
      <c r="H26" s="9">
        <f t="shared" si="0"/>
        <v>1</v>
      </c>
      <c r="I26" s="11">
        <f t="shared" si="1"/>
        <v>1.8571428571428572</v>
      </c>
      <c r="J26" s="9">
        <f t="shared" si="2"/>
        <v>0.74571428571428566</v>
      </c>
    </row>
    <row r="27" spans="1:10" ht="20.100000000000001" customHeight="1">
      <c r="A27" s="12">
        <v>24</v>
      </c>
      <c r="B27" s="13" t="s">
        <v>34</v>
      </c>
      <c r="C27" s="12">
        <v>13</v>
      </c>
      <c r="D27" s="12">
        <v>483</v>
      </c>
      <c r="E27" s="12">
        <v>5</v>
      </c>
      <c r="F27" s="12">
        <v>6</v>
      </c>
      <c r="G27" s="14" t="s">
        <v>35</v>
      </c>
      <c r="H27" s="15">
        <f t="shared" si="0"/>
        <v>0.83333333333333337</v>
      </c>
      <c r="I27" s="16">
        <f t="shared" si="1"/>
        <v>2.6</v>
      </c>
      <c r="J27" s="15">
        <f t="shared" si="2"/>
        <v>0.96599999999999997</v>
      </c>
    </row>
    <row r="28" spans="1:10" ht="20.100000000000001" customHeight="1">
      <c r="A28" s="6">
        <v>25</v>
      </c>
      <c r="B28" s="7" t="s">
        <v>36</v>
      </c>
      <c r="C28" s="6">
        <v>11</v>
      </c>
      <c r="D28" s="6">
        <v>519</v>
      </c>
      <c r="E28" s="6">
        <v>7</v>
      </c>
      <c r="F28" s="6">
        <v>7</v>
      </c>
      <c r="G28" s="3" t="s">
        <v>11</v>
      </c>
      <c r="H28" s="9">
        <f t="shared" si="0"/>
        <v>1</v>
      </c>
      <c r="I28" s="11">
        <f t="shared" si="1"/>
        <v>1.5714285714285714</v>
      </c>
      <c r="J28" s="9">
        <f t="shared" si="2"/>
        <v>0.74142857142857144</v>
      </c>
    </row>
    <row r="29" spans="1:10" ht="20.100000000000001" customHeight="1">
      <c r="A29" s="12">
        <v>26</v>
      </c>
      <c r="B29" s="13" t="s">
        <v>37</v>
      </c>
      <c r="C29" s="12">
        <v>11</v>
      </c>
      <c r="D29" s="12">
        <v>487</v>
      </c>
      <c r="E29" s="12">
        <v>7</v>
      </c>
      <c r="F29" s="12">
        <v>7</v>
      </c>
      <c r="G29" s="14" t="s">
        <v>11</v>
      </c>
      <c r="H29" s="15">
        <f t="shared" si="0"/>
        <v>1</v>
      </c>
      <c r="I29" s="16">
        <f t="shared" si="1"/>
        <v>1.5714285714285714</v>
      </c>
      <c r="J29" s="15">
        <f t="shared" si="2"/>
        <v>0.69571428571428573</v>
      </c>
    </row>
    <row r="30" spans="1:10" ht="21" customHeight="1">
      <c r="A30" s="17">
        <v>27</v>
      </c>
      <c r="B30" s="18" t="s">
        <v>38</v>
      </c>
      <c r="C30" s="17">
        <v>11</v>
      </c>
      <c r="D30" s="17">
        <v>420</v>
      </c>
      <c r="E30" s="17">
        <v>5</v>
      </c>
      <c r="F30" s="17">
        <v>5</v>
      </c>
      <c r="G30" s="19" t="s">
        <v>39</v>
      </c>
      <c r="H30" s="20">
        <f t="shared" si="0"/>
        <v>1</v>
      </c>
      <c r="I30" s="21">
        <f t="shared" si="1"/>
        <v>2.2000000000000002</v>
      </c>
      <c r="J30" s="20">
        <f t="shared" si="2"/>
        <v>0.84</v>
      </c>
    </row>
    <row r="31" spans="1:10" ht="20.100000000000001" customHeight="1">
      <c r="A31" s="12">
        <v>28</v>
      </c>
      <c r="B31" s="13" t="s">
        <v>40</v>
      </c>
      <c r="C31" s="12">
        <v>10</v>
      </c>
      <c r="D31" s="12">
        <v>400</v>
      </c>
      <c r="E31" s="12">
        <v>6</v>
      </c>
      <c r="F31" s="12">
        <v>6</v>
      </c>
      <c r="G31" s="14" t="s">
        <v>41</v>
      </c>
      <c r="H31" s="15">
        <f t="shared" si="0"/>
        <v>1</v>
      </c>
      <c r="I31" s="16">
        <f t="shared" si="1"/>
        <v>1.6666666666666667</v>
      </c>
      <c r="J31" s="15">
        <f t="shared" si="2"/>
        <v>0.66666666666666674</v>
      </c>
    </row>
    <row r="32" spans="1:10" ht="20.100000000000001" customHeight="1">
      <c r="A32" s="6">
        <v>29</v>
      </c>
      <c r="B32" s="7" t="s">
        <v>42</v>
      </c>
      <c r="C32" s="6">
        <v>9</v>
      </c>
      <c r="D32" s="6">
        <v>300</v>
      </c>
      <c r="E32" s="6">
        <v>3</v>
      </c>
      <c r="F32" s="6">
        <v>3</v>
      </c>
      <c r="G32" s="3" t="s">
        <v>43</v>
      </c>
      <c r="H32" s="9">
        <f t="shared" si="0"/>
        <v>1</v>
      </c>
      <c r="I32" s="11">
        <f t="shared" si="1"/>
        <v>3</v>
      </c>
      <c r="J32" s="9">
        <f t="shared" si="2"/>
        <v>1</v>
      </c>
    </row>
    <row r="33" spans="1:10" ht="20.100000000000001" customHeight="1">
      <c r="A33" s="12">
        <v>29</v>
      </c>
      <c r="B33" s="13" t="s">
        <v>44</v>
      </c>
      <c r="C33" s="12">
        <v>9</v>
      </c>
      <c r="D33" s="12">
        <v>300</v>
      </c>
      <c r="E33" s="12">
        <v>3</v>
      </c>
      <c r="F33" s="12">
        <v>3</v>
      </c>
      <c r="G33" s="14" t="s">
        <v>43</v>
      </c>
      <c r="H33" s="15">
        <f t="shared" si="0"/>
        <v>1</v>
      </c>
      <c r="I33" s="16">
        <f t="shared" si="1"/>
        <v>3</v>
      </c>
      <c r="J33" s="15">
        <f t="shared" si="2"/>
        <v>1</v>
      </c>
    </row>
    <row r="34" spans="1:10" ht="21" customHeight="1">
      <c r="A34" s="17">
        <v>31</v>
      </c>
      <c r="B34" s="18" t="s">
        <v>45</v>
      </c>
      <c r="C34" s="17">
        <v>8</v>
      </c>
      <c r="D34" s="17">
        <v>273</v>
      </c>
      <c r="E34" s="17">
        <v>4</v>
      </c>
      <c r="F34" s="17">
        <v>4</v>
      </c>
      <c r="G34" s="19" t="s">
        <v>46</v>
      </c>
      <c r="H34" s="20">
        <f t="shared" si="0"/>
        <v>1</v>
      </c>
      <c r="I34" s="21">
        <f t="shared" si="1"/>
        <v>2</v>
      </c>
      <c r="J34" s="20">
        <f t="shared" si="2"/>
        <v>0.6825</v>
      </c>
    </row>
    <row r="35" spans="1:10" ht="21" customHeight="1">
      <c r="A35" s="17">
        <v>32</v>
      </c>
      <c r="B35" s="18" t="s">
        <v>47</v>
      </c>
      <c r="C35" s="17">
        <v>6</v>
      </c>
      <c r="D35" s="17">
        <v>200</v>
      </c>
      <c r="E35" s="17">
        <v>2</v>
      </c>
      <c r="F35" s="17">
        <v>2</v>
      </c>
      <c r="G35" s="19" t="s">
        <v>48</v>
      </c>
      <c r="H35" s="20">
        <f t="shared" si="0"/>
        <v>1</v>
      </c>
      <c r="I35" s="21">
        <f t="shared" si="1"/>
        <v>3</v>
      </c>
      <c r="J35" s="20">
        <f t="shared" si="2"/>
        <v>1</v>
      </c>
    </row>
    <row r="36" spans="1:10" ht="20.100000000000001" customHeight="1">
      <c r="A36" s="6">
        <v>33</v>
      </c>
      <c r="B36" s="7" t="s">
        <v>49</v>
      </c>
      <c r="C36" s="6">
        <v>4</v>
      </c>
      <c r="D36" s="6">
        <v>144</v>
      </c>
      <c r="E36" s="6">
        <v>2</v>
      </c>
      <c r="F36" s="6">
        <v>3</v>
      </c>
      <c r="G36" s="3" t="s">
        <v>50</v>
      </c>
      <c r="H36" s="9">
        <f t="shared" si="0"/>
        <v>0.66666666666666663</v>
      </c>
      <c r="I36" s="11">
        <f t="shared" si="1"/>
        <v>2</v>
      </c>
      <c r="J36" s="9">
        <f t="shared" si="2"/>
        <v>0.72</v>
      </c>
    </row>
    <row r="37" spans="1:10" ht="21" customHeight="1">
      <c r="A37" s="17">
        <v>34</v>
      </c>
      <c r="B37" s="18" t="s">
        <v>51</v>
      </c>
      <c r="C37" s="17">
        <v>3</v>
      </c>
      <c r="D37" s="17">
        <v>100</v>
      </c>
      <c r="E37" s="17">
        <v>1</v>
      </c>
      <c r="F37" s="17">
        <v>1</v>
      </c>
      <c r="G37" s="19" t="s">
        <v>52</v>
      </c>
      <c r="H37" s="20">
        <f t="shared" si="0"/>
        <v>1</v>
      </c>
      <c r="I37" s="21">
        <f t="shared" si="1"/>
        <v>3</v>
      </c>
      <c r="J37" s="20">
        <f t="shared" si="2"/>
        <v>1</v>
      </c>
    </row>
    <row r="38" spans="1:10" ht="20.100000000000001" customHeight="1">
      <c r="A38" s="6">
        <v>35</v>
      </c>
      <c r="B38" s="7" t="s">
        <v>53</v>
      </c>
      <c r="C38" s="6">
        <v>0</v>
      </c>
      <c r="D38" s="6">
        <v>0</v>
      </c>
      <c r="E38" s="6">
        <v>0</v>
      </c>
      <c r="F38" s="6">
        <v>1</v>
      </c>
      <c r="G38" s="3" t="s">
        <v>54</v>
      </c>
      <c r="H38" s="9">
        <f t="shared" si="0"/>
        <v>0</v>
      </c>
      <c r="I38" s="11" t="str">
        <f t="shared" si="1"/>
        <v/>
      </c>
      <c r="J38" s="9" t="str">
        <f t="shared" si="2"/>
        <v/>
      </c>
    </row>
    <row r="39" spans="1:10" ht="20.100000000000001" customHeight="1">
      <c r="A39" s="12">
        <v>35</v>
      </c>
      <c r="B39" s="13" t="s">
        <v>55</v>
      </c>
      <c r="C39" s="12">
        <v>0</v>
      </c>
      <c r="D39" s="12">
        <v>0</v>
      </c>
      <c r="E39" s="12">
        <v>0</v>
      </c>
      <c r="F39" s="12">
        <v>1</v>
      </c>
      <c r="G39" s="14" t="s">
        <v>54</v>
      </c>
      <c r="H39" s="15">
        <f t="shared" si="0"/>
        <v>0</v>
      </c>
      <c r="I39" s="16" t="str">
        <f t="shared" si="1"/>
        <v/>
      </c>
      <c r="J39" s="15" t="str">
        <f t="shared" si="2"/>
        <v/>
      </c>
    </row>
  </sheetData>
  <mergeCells count="2">
    <mergeCell ref="A1:J1"/>
    <mergeCell ref="A2:J2"/>
  </mergeCells>
  <conditionalFormatting sqref="C4:C39">
    <cfRule type="dataBar" priority="5">
      <dataBar>
        <cfvo type="min"/>
        <cfvo type="max"/>
        <color rgb="FFD6A500"/>
      </dataBar>
    </cfRule>
  </conditionalFormatting>
  <conditionalFormatting sqref="H4:H39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39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39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{B585B999-30B8-D65B-73FB-90844ABD6632}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85B999-30B8-D65B-73FB-90844ABD6632}">
            <x14:dataBar>
              <x14:cfvo type="min"/>
              <x14:cfvo type="max"/>
              <x14:negativeFillColor auto="1"/>
              <x14:axisColor auto="1"/>
            </x14:dataBar>
          </x14:cfRule>
          <xm:sqref>C4:C39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4.25"/>
  <cols>
    <col min="1" max="1" width="30" customWidth="1"/>
    <col min="2" max="2" width="16" customWidth="1"/>
    <col min="3" max="3" width="4" customWidth="1"/>
    <col min="4" max="4" width="24" customWidth="1"/>
    <col min="5" max="5" width="10" customWidth="1"/>
    <col min="6" max="6" width="16" customWidth="1"/>
  </cols>
  <sheetData>
    <row r="1" spans="1:6" ht="30" customHeight="1">
      <c r="A1" s="54" t="s">
        <v>56</v>
      </c>
      <c r="B1" s="54"/>
      <c r="C1" s="54"/>
      <c r="D1" s="54"/>
      <c r="E1" s="54"/>
      <c r="F1" s="54"/>
    </row>
    <row r="3" spans="1:6" ht="15">
      <c r="A3" s="22" t="s">
        <v>57</v>
      </c>
      <c r="B3" s="22" t="s">
        <v>58</v>
      </c>
      <c r="D3" s="56" t="s">
        <v>59</v>
      </c>
      <c r="E3" s="56"/>
      <c r="F3" s="56"/>
    </row>
    <row r="4" spans="1:6" ht="15">
      <c r="A4" s="28" t="s">
        <v>60</v>
      </c>
      <c r="B4" s="23">
        <f>COUNTA('Maynard Project Results'!B4:B39)</f>
        <v>36</v>
      </c>
      <c r="D4" s="31" t="s">
        <v>1</v>
      </c>
      <c r="E4" s="31" t="s">
        <v>2</v>
      </c>
      <c r="F4" s="31" t="s">
        <v>3</v>
      </c>
    </row>
    <row r="5" spans="1:6" ht="15">
      <c r="A5" s="29" t="s">
        <v>61</v>
      </c>
      <c r="B5" s="24">
        <f>SUM('Maynard Project Results'!C4:C39)</f>
        <v>471</v>
      </c>
      <c r="D5" s="35" t="str">
        <f>'Maynard Project Results'!B4</f>
        <v>Mr.Perfect</v>
      </c>
      <c r="E5" s="32">
        <f>'Maynard Project Results'!C4</f>
        <v>20</v>
      </c>
      <c r="F5" s="32">
        <f>'Maynard Project Results'!D4</f>
        <v>697</v>
      </c>
    </row>
    <row r="6" spans="1:6" ht="15">
      <c r="A6" s="29" t="s">
        <v>62</v>
      </c>
      <c r="B6" s="24">
        <f>SUM('Maynard Project Results'!D4:D39)</f>
        <v>17498</v>
      </c>
      <c r="D6" s="36" t="str">
        <f>'Maynard Project Results'!B5</f>
        <v>Ben</v>
      </c>
      <c r="E6" s="33">
        <f>'Maynard Project Results'!C5</f>
        <v>20</v>
      </c>
      <c r="F6" s="33">
        <f>'Maynard Project Results'!D5</f>
        <v>669</v>
      </c>
    </row>
    <row r="7" spans="1:6" ht="15">
      <c r="A7" s="29" t="s">
        <v>4</v>
      </c>
      <c r="B7" s="24">
        <f>SUM('Maynard Project Results'!E4:E39)</f>
        <v>206</v>
      </c>
      <c r="D7" s="36" t="str">
        <f>'Maynard Project Results'!B6</f>
        <v>iamteam88</v>
      </c>
      <c r="E7" s="33">
        <f>'Maynard Project Results'!C6</f>
        <v>19</v>
      </c>
      <c r="F7" s="33">
        <f>'Maynard Project Results'!D6</f>
        <v>670</v>
      </c>
    </row>
    <row r="8" spans="1:6" ht="15">
      <c r="A8" s="29" t="s">
        <v>5</v>
      </c>
      <c r="B8" s="24">
        <f>SUM('Maynard Project Results'!F4:F39)</f>
        <v>210</v>
      </c>
      <c r="D8" s="36" t="str">
        <f>'Maynard Project Results'!B7</f>
        <v>Beast Master</v>
      </c>
      <c r="E8" s="33">
        <f>'Maynard Project Results'!C7</f>
        <v>19</v>
      </c>
      <c r="F8" s="33">
        <f>'Maynard Project Results'!D7</f>
        <v>646</v>
      </c>
    </row>
    <row r="9" spans="1:6" ht="15">
      <c r="A9" s="29" t="s">
        <v>63</v>
      </c>
      <c r="B9" s="25">
        <f>IF(B8=0,0,B7/B8)</f>
        <v>0.98095238095238091</v>
      </c>
      <c r="D9" s="36" t="str">
        <f>'Maynard Project Results'!B8</f>
        <v>iamteamRodney</v>
      </c>
      <c r="E9" s="33">
        <f>'Maynard Project Results'!C8</f>
        <v>19</v>
      </c>
      <c r="F9" s="33">
        <f>'Maynard Project Results'!D8</f>
        <v>645</v>
      </c>
    </row>
    <row r="10" spans="1:6" ht="15">
      <c r="A10" s="29" t="s">
        <v>64</v>
      </c>
      <c r="B10" s="26">
        <f>IF(B7=0,0,B5/B7)</f>
        <v>2.2864077669902914</v>
      </c>
      <c r="D10" s="36" t="str">
        <f>'Maynard Project Results'!B9</f>
        <v>jashwin raj</v>
      </c>
      <c r="E10" s="33">
        <f>'Maynard Project Results'!C9</f>
        <v>18</v>
      </c>
      <c r="F10" s="33">
        <f>'Maynard Project Results'!D9</f>
        <v>656</v>
      </c>
    </row>
    <row r="11" spans="1:6" ht="15">
      <c r="A11" s="30" t="s">
        <v>65</v>
      </c>
      <c r="B11" s="27">
        <f>IF(B7=0,0,B6/B7/100)</f>
        <v>0.84941747572815529</v>
      </c>
      <c r="D11" s="36" t="str">
        <f>'Maynard Project Results'!B10</f>
        <v>MicHuLips</v>
      </c>
      <c r="E11" s="33">
        <f>'Maynard Project Results'!C10</f>
        <v>18</v>
      </c>
      <c r="F11" s="33">
        <f>'Maynard Project Results'!D10</f>
        <v>648</v>
      </c>
    </row>
    <row r="12" spans="1:6">
      <c r="D12" s="36" t="str">
        <f>'Maynard Project Results'!B11</f>
        <v>The Reaper</v>
      </c>
      <c r="E12" s="33">
        <f>'Maynard Project Results'!C11</f>
        <v>18</v>
      </c>
      <c r="F12" s="33">
        <f>'Maynard Project Results'!D11</f>
        <v>621</v>
      </c>
    </row>
    <row r="13" spans="1:6">
      <c r="A13" s="57" t="s">
        <v>66</v>
      </c>
      <c r="B13" s="57"/>
      <c r="D13" s="36" t="str">
        <f>'Maynard Project Results'!B12</f>
        <v>lil SOB</v>
      </c>
      <c r="E13" s="33">
        <f>'Maynard Project Results'!C12</f>
        <v>17</v>
      </c>
      <c r="F13" s="33">
        <f>'Maynard Project Results'!D12</f>
        <v>673</v>
      </c>
    </row>
    <row r="14" spans="1:6">
      <c r="A14" s="57"/>
      <c r="B14" s="57"/>
      <c r="D14" s="37" t="str">
        <f>'Maynard Project Results'!B13</f>
        <v>CM-MK-Knight</v>
      </c>
      <c r="E14" s="34">
        <f>'Maynard Project Results'!C13</f>
        <v>17</v>
      </c>
      <c r="F14" s="34">
        <f>'Maynard Project Results'!D13</f>
        <v>581</v>
      </c>
    </row>
    <row r="15" spans="1:6">
      <c r="A15" s="57"/>
      <c r="B15" s="57"/>
    </row>
  </sheetData>
  <mergeCells count="3">
    <mergeCell ref="A1:F1"/>
    <mergeCell ref="D3:F3"/>
    <mergeCell ref="A13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I4" sqref="I4:I13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58" t="s">
        <v>67</v>
      </c>
      <c r="B1" s="58"/>
      <c r="C1" s="58"/>
      <c r="D1" s="58"/>
      <c r="E1" s="58"/>
      <c r="F1" s="58"/>
      <c r="G1" s="58"/>
      <c r="H1" s="58"/>
      <c r="I1" s="58"/>
      <c r="J1" s="58"/>
    </row>
    <row r="3" spans="1:10" ht="27.95" customHeight="1">
      <c r="A3" s="38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1" customHeight="1">
      <c r="A4" s="42">
        <v>10</v>
      </c>
      <c r="B4" s="43" t="s">
        <v>20</v>
      </c>
      <c r="C4" s="42">
        <v>17</v>
      </c>
      <c r="D4" s="42">
        <v>581</v>
      </c>
      <c r="E4" s="42">
        <v>7</v>
      </c>
      <c r="F4" s="42">
        <v>7</v>
      </c>
      <c r="G4" s="39" t="s">
        <v>11</v>
      </c>
      <c r="H4" s="48">
        <f t="shared" ref="H4:H13" si="0">IF(F4=0,"",E4/F4)</f>
        <v>1</v>
      </c>
      <c r="I4" s="51">
        <f t="shared" ref="I4:I13" si="1">IF(E4=0,"",C4/E4)</f>
        <v>2.4285714285714284</v>
      </c>
      <c r="J4" s="48">
        <f t="shared" ref="J4:J13" si="2">IF(E4=0,"",D4/E4/100)</f>
        <v>0.83</v>
      </c>
    </row>
    <row r="5" spans="1:10" ht="21" customHeight="1">
      <c r="A5" s="44">
        <v>11</v>
      </c>
      <c r="B5" s="45" t="s">
        <v>21</v>
      </c>
      <c r="C5" s="44">
        <v>16</v>
      </c>
      <c r="D5" s="44">
        <v>608</v>
      </c>
      <c r="E5" s="44">
        <v>7</v>
      </c>
      <c r="F5" s="44">
        <v>7</v>
      </c>
      <c r="G5" s="40" t="s">
        <v>11</v>
      </c>
      <c r="H5" s="49">
        <f t="shared" si="0"/>
        <v>1</v>
      </c>
      <c r="I5" s="52">
        <f t="shared" si="1"/>
        <v>2.2857142857142856</v>
      </c>
      <c r="J5" s="49">
        <f t="shared" si="2"/>
        <v>0.86857142857142866</v>
      </c>
    </row>
    <row r="6" spans="1:10" ht="21" customHeight="1">
      <c r="A6" s="44">
        <v>13</v>
      </c>
      <c r="B6" s="45" t="s">
        <v>23</v>
      </c>
      <c r="C6" s="44">
        <v>16</v>
      </c>
      <c r="D6" s="44">
        <v>549</v>
      </c>
      <c r="E6" s="44">
        <v>7</v>
      </c>
      <c r="F6" s="44">
        <v>7</v>
      </c>
      <c r="G6" s="40" t="s">
        <v>11</v>
      </c>
      <c r="H6" s="49">
        <f t="shared" si="0"/>
        <v>1</v>
      </c>
      <c r="I6" s="52">
        <f t="shared" si="1"/>
        <v>2.2857142857142856</v>
      </c>
      <c r="J6" s="49">
        <f t="shared" si="2"/>
        <v>0.78428571428571425</v>
      </c>
    </row>
    <row r="7" spans="1:10" ht="21" customHeight="1">
      <c r="A7" s="44">
        <v>16</v>
      </c>
      <c r="B7" s="45" t="s">
        <v>26</v>
      </c>
      <c r="C7" s="44">
        <v>15</v>
      </c>
      <c r="D7" s="44">
        <v>588</v>
      </c>
      <c r="E7" s="44">
        <v>7</v>
      </c>
      <c r="F7" s="44">
        <v>7</v>
      </c>
      <c r="G7" s="40" t="s">
        <v>11</v>
      </c>
      <c r="H7" s="49">
        <f t="shared" si="0"/>
        <v>1</v>
      </c>
      <c r="I7" s="52">
        <f t="shared" si="1"/>
        <v>2.1428571428571428</v>
      </c>
      <c r="J7" s="49">
        <f t="shared" si="2"/>
        <v>0.84</v>
      </c>
    </row>
    <row r="8" spans="1:10" ht="21" customHeight="1">
      <c r="A8" s="44">
        <v>18</v>
      </c>
      <c r="B8" s="45" t="s">
        <v>28</v>
      </c>
      <c r="C8" s="44">
        <v>15</v>
      </c>
      <c r="D8" s="44">
        <v>550</v>
      </c>
      <c r="E8" s="44">
        <v>7</v>
      </c>
      <c r="F8" s="44">
        <v>7</v>
      </c>
      <c r="G8" s="40" t="s">
        <v>11</v>
      </c>
      <c r="H8" s="49">
        <f t="shared" si="0"/>
        <v>1</v>
      </c>
      <c r="I8" s="52">
        <f t="shared" si="1"/>
        <v>2.1428571428571428</v>
      </c>
      <c r="J8" s="49">
        <f t="shared" si="2"/>
        <v>0.7857142857142857</v>
      </c>
    </row>
    <row r="9" spans="1:10" ht="21" customHeight="1">
      <c r="A9" s="44">
        <v>19</v>
      </c>
      <c r="B9" s="45" t="s">
        <v>29</v>
      </c>
      <c r="C9" s="44">
        <v>15</v>
      </c>
      <c r="D9" s="44">
        <v>541</v>
      </c>
      <c r="E9" s="44">
        <v>7</v>
      </c>
      <c r="F9" s="44">
        <v>7</v>
      </c>
      <c r="G9" s="40" t="s">
        <v>11</v>
      </c>
      <c r="H9" s="49">
        <f t="shared" si="0"/>
        <v>1</v>
      </c>
      <c r="I9" s="52">
        <f t="shared" si="1"/>
        <v>2.1428571428571428</v>
      </c>
      <c r="J9" s="49">
        <f t="shared" si="2"/>
        <v>0.77285714285714291</v>
      </c>
    </row>
    <row r="10" spans="1:10" ht="21" customHeight="1">
      <c r="A10" s="44">
        <v>27</v>
      </c>
      <c r="B10" s="45" t="s">
        <v>38</v>
      </c>
      <c r="C10" s="44">
        <v>11</v>
      </c>
      <c r="D10" s="44">
        <v>420</v>
      </c>
      <c r="E10" s="44">
        <v>5</v>
      </c>
      <c r="F10" s="44">
        <v>5</v>
      </c>
      <c r="G10" s="40" t="s">
        <v>39</v>
      </c>
      <c r="H10" s="49">
        <f t="shared" si="0"/>
        <v>1</v>
      </c>
      <c r="I10" s="52">
        <f t="shared" si="1"/>
        <v>2.2000000000000002</v>
      </c>
      <c r="J10" s="49">
        <f t="shared" si="2"/>
        <v>0.84</v>
      </c>
    </row>
    <row r="11" spans="1:10" ht="21" customHeight="1">
      <c r="A11" s="44">
        <v>31</v>
      </c>
      <c r="B11" s="45" t="s">
        <v>45</v>
      </c>
      <c r="C11" s="44">
        <v>8</v>
      </c>
      <c r="D11" s="44">
        <v>273</v>
      </c>
      <c r="E11" s="44">
        <v>4</v>
      </c>
      <c r="F11" s="44">
        <v>4</v>
      </c>
      <c r="G11" s="40" t="s">
        <v>46</v>
      </c>
      <c r="H11" s="49">
        <f t="shared" si="0"/>
        <v>1</v>
      </c>
      <c r="I11" s="52">
        <f t="shared" si="1"/>
        <v>2</v>
      </c>
      <c r="J11" s="49">
        <f t="shared" si="2"/>
        <v>0.6825</v>
      </c>
    </row>
    <row r="12" spans="1:10" ht="21" customHeight="1">
      <c r="A12" s="44">
        <v>32</v>
      </c>
      <c r="B12" s="45" t="s">
        <v>47</v>
      </c>
      <c r="C12" s="44">
        <v>6</v>
      </c>
      <c r="D12" s="44">
        <v>200</v>
      </c>
      <c r="E12" s="44">
        <v>2</v>
      </c>
      <c r="F12" s="44">
        <v>2</v>
      </c>
      <c r="G12" s="40" t="s">
        <v>48</v>
      </c>
      <c r="H12" s="49">
        <f t="shared" si="0"/>
        <v>1</v>
      </c>
      <c r="I12" s="52">
        <f t="shared" si="1"/>
        <v>3</v>
      </c>
      <c r="J12" s="49">
        <f t="shared" si="2"/>
        <v>1</v>
      </c>
    </row>
    <row r="13" spans="1:10" ht="21" customHeight="1">
      <c r="A13" s="46">
        <v>34</v>
      </c>
      <c r="B13" s="47" t="s">
        <v>51</v>
      </c>
      <c r="C13" s="46">
        <v>3</v>
      </c>
      <c r="D13" s="46">
        <v>100</v>
      </c>
      <c r="E13" s="46">
        <v>1</v>
      </c>
      <c r="F13" s="46">
        <v>1</v>
      </c>
      <c r="G13" s="41" t="s">
        <v>52</v>
      </c>
      <c r="H13" s="50">
        <f t="shared" si="0"/>
        <v>1</v>
      </c>
      <c r="I13" s="53">
        <f t="shared" si="1"/>
        <v>3</v>
      </c>
      <c r="J13" s="50">
        <f t="shared" si="2"/>
        <v>1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Maynard Project Results</vt:lpstr>
      <vt:lpstr>Summary</vt:lpstr>
      <vt:lpstr>Clan Maynard 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2026-06-29T17:59:30Z</dcterms:created>
  <dcterms:modified xsi:type="dcterms:W3CDTF">2026-06-29T18:02:34Z</dcterms:modified>
</cp:coreProperties>
</file>