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R\"/>
    </mc:Choice>
  </mc:AlternateContent>
  <bookViews>
    <workbookView xWindow="0" yWindow="0" windowWidth="24000" windowHeight="9780"/>
  </bookViews>
  <sheets>
    <sheet name="Realm Results" sheetId="1" r:id="rId1"/>
    <sheet name="Summary" sheetId="2" r:id="rId2"/>
    <sheet name="CM-MK-Maynard" sheetId="3" r:id="rId3"/>
  </sheets>
  <calcPr calcId="162913"/>
</workbook>
</file>

<file path=xl/calcChain.xml><?xml version="1.0" encoding="utf-8"?>
<calcChain xmlns="http://schemas.openxmlformats.org/spreadsheetml/2006/main">
  <c r="B9" i="3" l="1"/>
  <c r="B8" i="3"/>
  <c r="F14" i="2"/>
  <c r="E14" i="2"/>
  <c r="D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F7" i="2"/>
  <c r="E7" i="2"/>
  <c r="D7" i="2"/>
  <c r="B7" i="2"/>
  <c r="B11" i="2" s="1"/>
  <c r="F6" i="2"/>
  <c r="E6" i="2"/>
  <c r="D6" i="2"/>
  <c r="B6" i="2"/>
  <c r="F5" i="2"/>
  <c r="E5" i="2"/>
  <c r="D5" i="2"/>
  <c r="B5" i="2"/>
  <c r="B4" i="2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9" i="2" l="1"/>
  <c r="B10" i="2"/>
</calcChain>
</file>

<file path=xl/sharedStrings.xml><?xml version="1.0" encoding="utf-8"?>
<sst xmlns="http://schemas.openxmlformats.org/spreadsheetml/2006/main" count="117" uniqueCount="73">
  <si>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</si>
  <si>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</si>
  <si>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</si>
  <si>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</si>
  <si>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</si>
  <si>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</si>
  <si>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</si>
  <si>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</si>
  <si>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</si>
  <si>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</si>
  <si>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Dr.Boom</t>
  </si>
  <si>
    <t>7/7</t>
  </si>
  <si>
    <t>Mull</t>
  </si>
  <si>
    <t>durd</t>
  </si>
  <si>
    <t>SuperClark</t>
  </si>
  <si>
    <t>AryaStark</t>
  </si>
  <si>
    <t>CM-MK-Maynard</t>
  </si>
  <si>
    <t>Mkjgct</t>
  </si>
  <si>
    <t>stewart</t>
  </si>
  <si>
    <t>ciMber</t>
  </si>
  <si>
    <t>SwampDonkey</t>
  </si>
  <si>
    <t>Syamiluffy</t>
  </si>
  <si>
    <t>Jöser</t>
  </si>
  <si>
    <t>JB</t>
  </si>
  <si>
    <t>NVERGVEUP.17</t>
  </si>
  <si>
    <t>RAM</t>
  </si>
  <si>
    <t>SuperJim</t>
  </si>
  <si>
    <t>tristan pogi</t>
  </si>
  <si>
    <t>6/6</t>
  </si>
  <si>
    <t>Casserole</t>
  </si>
  <si>
    <t>Berticus</t>
  </si>
  <si>
    <t>TESD</t>
  </si>
  <si>
    <t>captain cap</t>
  </si>
  <si>
    <t>✌ ساحق الجماجم ✌</t>
  </si>
  <si>
    <t>NIKEFABOLOUS</t>
  </si>
  <si>
    <t>jeff</t>
  </si>
  <si>
    <t>Justin</t>
  </si>
  <si>
    <t>WillyG</t>
  </si>
  <si>
    <t>ALMAIRAH140621</t>
  </si>
  <si>
    <t>4/4</t>
  </si>
  <si>
    <t>clash gramps</t>
  </si>
  <si>
    <t>Rai</t>
  </si>
  <si>
    <t>NORPPAN</t>
  </si>
  <si>
    <t>TOMMY HOCKEY</t>
  </si>
  <si>
    <t>♥♦Joker♠♣</t>
  </si>
  <si>
    <t>3/3</t>
  </si>
  <si>
    <t>caj</t>
  </si>
  <si>
    <t>W.C.Y</t>
  </si>
  <si>
    <t>2/2</t>
  </si>
  <si>
    <t>JKLB</t>
  </si>
  <si>
    <t>†RapeR</t>
  </si>
  <si>
    <t>MRIDUL</t>
  </si>
  <si>
    <t>1/1</t>
  </si>
  <si>
    <t>‼ARNAB‼</t>
  </si>
  <si>
    <t>dog eat dog</t>
  </si>
  <si>
    <t>1/2</t>
  </si>
  <si>
    <t>Maynard's Realm — Updated Performance Summary</t>
  </si>
  <si>
    <t>Metric</t>
  </si>
  <si>
    <t>Result</t>
  </si>
  <si>
    <t>Top 10 Players</t>
  </si>
  <si>
    <t>Visible Players</t>
  </si>
  <si>
    <t>Total Stars</t>
  </si>
  <si>
    <t>Total Destruction Points</t>
  </si>
  <si>
    <t>Attack Participation</t>
  </si>
  <si>
    <t>Average Stars per Attack</t>
  </si>
  <si>
    <t>Average Destruction per Attack</t>
  </si>
  <si>
    <t>Perfect 21-Star Players</t>
  </si>
  <si>
    <t>20+ Star Players</t>
  </si>
  <si>
    <t>Note: This workbook includes the 42 players visible in the supplied screenshots. Names and special characters were transcribed as displayed.</t>
  </si>
  <si>
    <t>CM-MK-Maynard — Performance Spotlight</t>
  </si>
  <si>
    <t>Stars per Attack</t>
  </si>
  <si>
    <t>Average Destruction</t>
  </si>
  <si>
    <t>Maynard's Realm — Clan Results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</si>
</sst>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sz val="11"/>
      <color rgb="FF17365D"/>
      <name val="Carlito"/>
    </font>
    <font>
      <b/>
      <sz val="11"/>
      <color rgb="FF17365D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/>
    </xf>
    <xf numFmtId="0" fontId="10" fillId="12" borderId="11" xfId="0" applyNumberFormat="1" applyFont="1" applyFill="1" applyBorder="1"/>
    <xf numFmtId="0" fontId="10" fillId="12" borderId="13" xfId="0" applyNumberFormat="1" applyFont="1" applyFill="1" applyBorder="1"/>
    <xf numFmtId="2" fontId="10" fillId="12" borderId="13" xfId="0" applyNumberFormat="1" applyFont="1" applyFill="1" applyBorder="1"/>
    <xf numFmtId="164" fontId="10" fillId="12" borderId="15" xfId="0" applyNumberFormat="1" applyFont="1" applyFill="1" applyBorder="1"/>
    <xf numFmtId="0" fontId="11" fillId="12" borderId="10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" fillId="1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RealmUpdatedResultsTable" displayName="RealmUpdatedResultsTable" ref="A3:J42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A43" sqref="A43:XFD45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0.100000000000001" customHeight="1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21</v>
      </c>
      <c r="D4" s="4">
        <v>700</v>
      </c>
      <c r="E4" s="4">
        <v>7</v>
      </c>
      <c r="F4" s="4">
        <v>7</v>
      </c>
      <c r="G4" s="2" t="s">
        <v>11</v>
      </c>
      <c r="H4" s="8">
        <f t="shared" ref="H4:H42" si="0">IF(F4=0,"",E4/F4)</f>
        <v>1</v>
      </c>
      <c r="I4" s="10">
        <f t="shared" ref="I4:I42" si="1">IF(E4=0,"",C4/E4)</f>
        <v>3</v>
      </c>
      <c r="J4" s="8">
        <f t="shared" ref="J4:J42" si="2">IF(E4=0,"",D4/E4/100)</f>
        <v>1</v>
      </c>
    </row>
    <row r="5" spans="1:10" ht="20.100000000000001" customHeight="1">
      <c r="A5" s="12">
        <v>1</v>
      </c>
      <c r="B5" s="13" t="s">
        <v>12</v>
      </c>
      <c r="C5" s="12">
        <v>21</v>
      </c>
      <c r="D5" s="12">
        <v>700</v>
      </c>
      <c r="E5" s="12">
        <v>7</v>
      </c>
      <c r="F5" s="12">
        <v>7</v>
      </c>
      <c r="G5" s="14" t="s">
        <v>11</v>
      </c>
      <c r="H5" s="15">
        <f t="shared" si="0"/>
        <v>1</v>
      </c>
      <c r="I5" s="16">
        <f t="shared" si="1"/>
        <v>3</v>
      </c>
      <c r="J5" s="15">
        <f t="shared" si="2"/>
        <v>1</v>
      </c>
    </row>
    <row r="6" spans="1:10" ht="20.100000000000001" customHeight="1">
      <c r="A6" s="6">
        <v>1</v>
      </c>
      <c r="B6" s="7" t="s">
        <v>13</v>
      </c>
      <c r="C6" s="6">
        <v>21</v>
      </c>
      <c r="D6" s="6">
        <v>700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3</v>
      </c>
      <c r="J6" s="9">
        <f t="shared" si="2"/>
        <v>1</v>
      </c>
    </row>
    <row r="7" spans="1:10" ht="20.100000000000001" customHeight="1">
      <c r="A7" s="12">
        <v>1</v>
      </c>
      <c r="B7" s="13" t="s">
        <v>14</v>
      </c>
      <c r="C7" s="12">
        <v>21</v>
      </c>
      <c r="D7" s="12">
        <v>700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3</v>
      </c>
      <c r="J7" s="15">
        <f t="shared" si="2"/>
        <v>1</v>
      </c>
    </row>
    <row r="8" spans="1:10" ht="20.100000000000001" customHeight="1">
      <c r="A8" s="6">
        <v>1</v>
      </c>
      <c r="B8" s="7" t="s">
        <v>15</v>
      </c>
      <c r="C8" s="6">
        <v>21</v>
      </c>
      <c r="D8" s="6">
        <v>700</v>
      </c>
      <c r="E8" s="6">
        <v>7</v>
      </c>
      <c r="F8" s="6">
        <v>7</v>
      </c>
      <c r="G8" s="3" t="s">
        <v>11</v>
      </c>
      <c r="H8" s="9">
        <f t="shared" si="0"/>
        <v>1</v>
      </c>
      <c r="I8" s="11">
        <f t="shared" si="1"/>
        <v>3</v>
      </c>
      <c r="J8" s="9">
        <f t="shared" si="2"/>
        <v>1</v>
      </c>
    </row>
    <row r="9" spans="1:10" ht="21" customHeight="1">
      <c r="A9" s="17">
        <v>6</v>
      </c>
      <c r="B9" s="18" t="s">
        <v>16</v>
      </c>
      <c r="C9" s="17">
        <v>20</v>
      </c>
      <c r="D9" s="17">
        <v>698</v>
      </c>
      <c r="E9" s="17">
        <v>7</v>
      </c>
      <c r="F9" s="17">
        <v>7</v>
      </c>
      <c r="G9" s="19" t="s">
        <v>11</v>
      </c>
      <c r="H9" s="20">
        <f t="shared" si="0"/>
        <v>1</v>
      </c>
      <c r="I9" s="21">
        <f t="shared" si="1"/>
        <v>2.8571428571428572</v>
      </c>
      <c r="J9" s="20">
        <f t="shared" si="2"/>
        <v>0.99714285714285711</v>
      </c>
    </row>
    <row r="10" spans="1:10" ht="20.100000000000001" customHeight="1">
      <c r="A10" s="6">
        <v>7</v>
      </c>
      <c r="B10" s="7" t="s">
        <v>17</v>
      </c>
      <c r="C10" s="6">
        <v>20</v>
      </c>
      <c r="D10" s="6">
        <v>694</v>
      </c>
      <c r="E10" s="6">
        <v>7</v>
      </c>
      <c r="F10" s="6">
        <v>7</v>
      </c>
      <c r="G10" s="3" t="s">
        <v>11</v>
      </c>
      <c r="H10" s="9">
        <f t="shared" si="0"/>
        <v>1</v>
      </c>
      <c r="I10" s="11">
        <f t="shared" si="1"/>
        <v>2.8571428571428572</v>
      </c>
      <c r="J10" s="9">
        <f t="shared" si="2"/>
        <v>0.99142857142857144</v>
      </c>
    </row>
    <row r="11" spans="1:10" ht="20.100000000000001" customHeight="1">
      <c r="A11" s="12">
        <v>8</v>
      </c>
      <c r="B11" s="13" t="s">
        <v>18</v>
      </c>
      <c r="C11" s="12">
        <v>20</v>
      </c>
      <c r="D11" s="12">
        <v>677</v>
      </c>
      <c r="E11" s="12">
        <v>7</v>
      </c>
      <c r="F11" s="12">
        <v>7</v>
      </c>
      <c r="G11" s="14" t="s">
        <v>11</v>
      </c>
      <c r="H11" s="15">
        <f t="shared" si="0"/>
        <v>1</v>
      </c>
      <c r="I11" s="16">
        <f t="shared" si="1"/>
        <v>2.8571428571428572</v>
      </c>
      <c r="J11" s="15">
        <f t="shared" si="2"/>
        <v>0.96714285714285708</v>
      </c>
    </row>
    <row r="12" spans="1:10" ht="20.100000000000001" customHeight="1">
      <c r="A12" s="6">
        <v>9</v>
      </c>
      <c r="B12" s="7" t="s">
        <v>19</v>
      </c>
      <c r="C12" s="6">
        <v>20</v>
      </c>
      <c r="D12" s="6">
        <v>665</v>
      </c>
      <c r="E12" s="6">
        <v>7</v>
      </c>
      <c r="F12" s="6">
        <v>7</v>
      </c>
      <c r="G12" s="3" t="s">
        <v>11</v>
      </c>
      <c r="H12" s="9">
        <f t="shared" si="0"/>
        <v>1</v>
      </c>
      <c r="I12" s="11">
        <f t="shared" si="1"/>
        <v>2.8571428571428572</v>
      </c>
      <c r="J12" s="9">
        <f t="shared" si="2"/>
        <v>0.95</v>
      </c>
    </row>
    <row r="13" spans="1:10" ht="20.100000000000001" customHeight="1">
      <c r="A13" s="12">
        <v>10</v>
      </c>
      <c r="B13" s="13" t="s">
        <v>20</v>
      </c>
      <c r="C13" s="12">
        <v>19</v>
      </c>
      <c r="D13" s="12">
        <v>686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2.7142857142857144</v>
      </c>
      <c r="J13" s="15">
        <f t="shared" si="2"/>
        <v>0.98</v>
      </c>
    </row>
    <row r="14" spans="1:10" ht="20.100000000000001" customHeight="1">
      <c r="A14" s="6">
        <v>11</v>
      </c>
      <c r="B14" s="7" t="s">
        <v>21</v>
      </c>
      <c r="C14" s="6">
        <v>19</v>
      </c>
      <c r="D14" s="6">
        <v>669</v>
      </c>
      <c r="E14" s="6">
        <v>7</v>
      </c>
      <c r="F14" s="6">
        <v>7</v>
      </c>
      <c r="G14" s="3" t="s">
        <v>11</v>
      </c>
      <c r="H14" s="9">
        <f t="shared" si="0"/>
        <v>1</v>
      </c>
      <c r="I14" s="11">
        <f t="shared" si="1"/>
        <v>2.7142857142857144</v>
      </c>
      <c r="J14" s="9">
        <f t="shared" si="2"/>
        <v>0.95571428571428574</v>
      </c>
    </row>
    <row r="15" spans="1:10" ht="20.100000000000001" customHeight="1">
      <c r="A15" s="12">
        <v>12</v>
      </c>
      <c r="B15" s="13" t="s">
        <v>22</v>
      </c>
      <c r="C15" s="12">
        <v>18</v>
      </c>
      <c r="D15" s="12">
        <v>665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2.5714285714285716</v>
      </c>
      <c r="J15" s="15">
        <f t="shared" si="2"/>
        <v>0.95</v>
      </c>
    </row>
    <row r="16" spans="1:10" ht="20.100000000000001" customHeight="1">
      <c r="A16" s="6">
        <v>13</v>
      </c>
      <c r="B16" s="7" t="s">
        <v>23</v>
      </c>
      <c r="C16" s="6">
        <v>18</v>
      </c>
      <c r="D16" s="6">
        <v>663</v>
      </c>
      <c r="E16" s="6">
        <v>7</v>
      </c>
      <c r="F16" s="6">
        <v>7</v>
      </c>
      <c r="G16" s="3" t="s">
        <v>11</v>
      </c>
      <c r="H16" s="9">
        <f t="shared" si="0"/>
        <v>1</v>
      </c>
      <c r="I16" s="11">
        <f t="shared" si="1"/>
        <v>2.5714285714285716</v>
      </c>
      <c r="J16" s="9">
        <f t="shared" si="2"/>
        <v>0.94714285714285706</v>
      </c>
    </row>
    <row r="17" spans="1:10" ht="20.100000000000001" customHeight="1">
      <c r="A17" s="12">
        <v>14</v>
      </c>
      <c r="B17" s="13" t="s">
        <v>24</v>
      </c>
      <c r="C17" s="12">
        <v>18</v>
      </c>
      <c r="D17" s="12">
        <v>643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2.5714285714285716</v>
      </c>
      <c r="J17" s="15">
        <f t="shared" si="2"/>
        <v>0.91857142857142859</v>
      </c>
    </row>
    <row r="18" spans="1:10" ht="20.100000000000001" customHeight="1">
      <c r="A18" s="6">
        <v>15</v>
      </c>
      <c r="B18" s="7" t="s">
        <v>25</v>
      </c>
      <c r="C18" s="6">
        <v>17</v>
      </c>
      <c r="D18" s="6">
        <v>661</v>
      </c>
      <c r="E18" s="6">
        <v>7</v>
      </c>
      <c r="F18" s="6">
        <v>7</v>
      </c>
      <c r="G18" s="3" t="s">
        <v>11</v>
      </c>
      <c r="H18" s="9">
        <f t="shared" si="0"/>
        <v>1</v>
      </c>
      <c r="I18" s="11">
        <f t="shared" si="1"/>
        <v>2.4285714285714284</v>
      </c>
      <c r="J18" s="9">
        <f t="shared" si="2"/>
        <v>0.94428571428571428</v>
      </c>
    </row>
    <row r="19" spans="1:10" ht="20.100000000000001" customHeight="1">
      <c r="A19" s="12">
        <v>16</v>
      </c>
      <c r="B19" s="13" t="s">
        <v>26</v>
      </c>
      <c r="C19" s="12">
        <v>16</v>
      </c>
      <c r="D19" s="12">
        <v>604</v>
      </c>
      <c r="E19" s="12">
        <v>7</v>
      </c>
      <c r="F19" s="12">
        <v>7</v>
      </c>
      <c r="G19" s="14" t="s">
        <v>11</v>
      </c>
      <c r="H19" s="15">
        <f t="shared" si="0"/>
        <v>1</v>
      </c>
      <c r="I19" s="16">
        <f t="shared" si="1"/>
        <v>2.2857142857142856</v>
      </c>
      <c r="J19" s="15">
        <f t="shared" si="2"/>
        <v>0.86285714285714288</v>
      </c>
    </row>
    <row r="20" spans="1:10" ht="20.100000000000001" customHeight="1">
      <c r="A20" s="6">
        <v>17</v>
      </c>
      <c r="B20" s="7" t="s">
        <v>27</v>
      </c>
      <c r="C20" s="6">
        <v>16</v>
      </c>
      <c r="D20" s="6">
        <v>537</v>
      </c>
      <c r="E20" s="6">
        <v>6</v>
      </c>
      <c r="F20" s="6">
        <v>6</v>
      </c>
      <c r="G20" s="3" t="s">
        <v>28</v>
      </c>
      <c r="H20" s="9">
        <f t="shared" si="0"/>
        <v>1</v>
      </c>
      <c r="I20" s="11">
        <f t="shared" si="1"/>
        <v>2.6666666666666665</v>
      </c>
      <c r="J20" s="9">
        <f t="shared" si="2"/>
        <v>0.89500000000000002</v>
      </c>
    </row>
    <row r="21" spans="1:10" ht="20.100000000000001" customHeight="1">
      <c r="A21" s="12">
        <v>18</v>
      </c>
      <c r="B21" s="13" t="s">
        <v>29</v>
      </c>
      <c r="C21" s="12">
        <v>15</v>
      </c>
      <c r="D21" s="12">
        <v>574</v>
      </c>
      <c r="E21" s="12">
        <v>6</v>
      </c>
      <c r="F21" s="12">
        <v>6</v>
      </c>
      <c r="G21" s="14" t="s">
        <v>28</v>
      </c>
      <c r="H21" s="15">
        <f t="shared" si="0"/>
        <v>1</v>
      </c>
      <c r="I21" s="16">
        <f t="shared" si="1"/>
        <v>2.5</v>
      </c>
      <c r="J21" s="15">
        <f t="shared" si="2"/>
        <v>0.95666666666666667</v>
      </c>
    </row>
    <row r="22" spans="1:10" ht="20.100000000000001" customHeight="1">
      <c r="A22" s="6">
        <v>19</v>
      </c>
      <c r="B22" s="7" t="s">
        <v>30</v>
      </c>
      <c r="C22" s="6">
        <v>15</v>
      </c>
      <c r="D22" s="6">
        <v>539</v>
      </c>
      <c r="E22" s="6">
        <v>6</v>
      </c>
      <c r="F22" s="6">
        <v>6</v>
      </c>
      <c r="G22" s="3" t="s">
        <v>28</v>
      </c>
      <c r="H22" s="9">
        <f t="shared" si="0"/>
        <v>1</v>
      </c>
      <c r="I22" s="11">
        <f t="shared" si="1"/>
        <v>2.5</v>
      </c>
      <c r="J22" s="9">
        <f t="shared" si="2"/>
        <v>0.89833333333333332</v>
      </c>
    </row>
    <row r="23" spans="1:10" ht="20.100000000000001" customHeight="1">
      <c r="A23" s="12">
        <v>20</v>
      </c>
      <c r="B23" s="13" t="s">
        <v>31</v>
      </c>
      <c r="C23" s="12">
        <v>14</v>
      </c>
      <c r="D23" s="12">
        <v>561</v>
      </c>
      <c r="E23" s="12">
        <v>6</v>
      </c>
      <c r="F23" s="12">
        <v>6</v>
      </c>
      <c r="G23" s="14" t="s">
        <v>28</v>
      </c>
      <c r="H23" s="15">
        <f t="shared" si="0"/>
        <v>1</v>
      </c>
      <c r="I23" s="16">
        <f t="shared" si="1"/>
        <v>2.3333333333333335</v>
      </c>
      <c r="J23" s="15">
        <f t="shared" si="2"/>
        <v>0.93500000000000005</v>
      </c>
    </row>
    <row r="24" spans="1:10" ht="20.100000000000001" customHeight="1">
      <c r="A24" s="6">
        <v>21</v>
      </c>
      <c r="B24" s="7" t="s">
        <v>32</v>
      </c>
      <c r="C24" s="6">
        <v>14</v>
      </c>
      <c r="D24" s="6">
        <v>547</v>
      </c>
      <c r="E24" s="6">
        <v>6</v>
      </c>
      <c r="F24" s="6">
        <v>6</v>
      </c>
      <c r="G24" s="3" t="s">
        <v>28</v>
      </c>
      <c r="H24" s="9">
        <f t="shared" si="0"/>
        <v>1</v>
      </c>
      <c r="I24" s="11">
        <f t="shared" si="1"/>
        <v>2.3333333333333335</v>
      </c>
      <c r="J24" s="9">
        <f t="shared" si="2"/>
        <v>0.91166666666666674</v>
      </c>
    </row>
    <row r="25" spans="1:10" ht="20.100000000000001" customHeight="1">
      <c r="A25" s="12">
        <v>22</v>
      </c>
      <c r="B25" s="51" t="s">
        <v>33</v>
      </c>
      <c r="C25" s="12">
        <v>14</v>
      </c>
      <c r="D25" s="12">
        <v>528</v>
      </c>
      <c r="E25" s="12">
        <v>6</v>
      </c>
      <c r="F25" s="12">
        <v>6</v>
      </c>
      <c r="G25" s="14" t="s">
        <v>28</v>
      </c>
      <c r="H25" s="15">
        <f t="shared" si="0"/>
        <v>1</v>
      </c>
      <c r="I25" s="16">
        <f t="shared" si="1"/>
        <v>2.3333333333333335</v>
      </c>
      <c r="J25" s="15">
        <f t="shared" si="2"/>
        <v>0.88</v>
      </c>
    </row>
    <row r="26" spans="1:10" ht="20.100000000000001" customHeight="1">
      <c r="A26" s="6">
        <v>23</v>
      </c>
      <c r="B26" s="7" t="s">
        <v>34</v>
      </c>
      <c r="C26" s="6">
        <v>13</v>
      </c>
      <c r="D26" s="6">
        <v>530</v>
      </c>
      <c r="E26" s="6">
        <v>6</v>
      </c>
      <c r="F26" s="6">
        <v>6</v>
      </c>
      <c r="G26" s="3" t="s">
        <v>28</v>
      </c>
      <c r="H26" s="9">
        <f t="shared" si="0"/>
        <v>1</v>
      </c>
      <c r="I26" s="11">
        <f t="shared" si="1"/>
        <v>2.1666666666666665</v>
      </c>
      <c r="J26" s="9">
        <f t="shared" si="2"/>
        <v>0.8833333333333333</v>
      </c>
    </row>
    <row r="27" spans="1:10" ht="20.100000000000001" customHeight="1">
      <c r="A27" s="12">
        <v>24</v>
      </c>
      <c r="B27" s="13" t="s">
        <v>35</v>
      </c>
      <c r="C27" s="12">
        <v>12</v>
      </c>
      <c r="D27" s="12">
        <v>594</v>
      </c>
      <c r="E27" s="12">
        <v>7</v>
      </c>
      <c r="F27" s="12">
        <v>7</v>
      </c>
      <c r="G27" s="14" t="s">
        <v>11</v>
      </c>
      <c r="H27" s="15">
        <f t="shared" si="0"/>
        <v>1</v>
      </c>
      <c r="I27" s="16">
        <f t="shared" si="1"/>
        <v>1.7142857142857142</v>
      </c>
      <c r="J27" s="15">
        <f t="shared" si="2"/>
        <v>0.84857142857142864</v>
      </c>
    </row>
    <row r="28" spans="1:10" ht="20.100000000000001" customHeight="1">
      <c r="A28" s="6">
        <v>25</v>
      </c>
      <c r="B28" s="7" t="s">
        <v>36</v>
      </c>
      <c r="C28" s="6">
        <v>12</v>
      </c>
      <c r="D28" s="6">
        <v>501</v>
      </c>
      <c r="E28" s="6">
        <v>6</v>
      </c>
      <c r="F28" s="6">
        <v>6</v>
      </c>
      <c r="G28" s="3" t="s">
        <v>28</v>
      </c>
      <c r="H28" s="9">
        <f t="shared" si="0"/>
        <v>1</v>
      </c>
      <c r="I28" s="11">
        <f t="shared" si="1"/>
        <v>2</v>
      </c>
      <c r="J28" s="9">
        <f t="shared" si="2"/>
        <v>0.83499999999999996</v>
      </c>
    </row>
    <row r="29" spans="1:10" ht="20.100000000000001" customHeight="1">
      <c r="A29" s="12">
        <v>26</v>
      </c>
      <c r="B29" s="13" t="s">
        <v>37</v>
      </c>
      <c r="C29" s="12">
        <v>12</v>
      </c>
      <c r="D29" s="12">
        <v>462</v>
      </c>
      <c r="E29" s="12">
        <v>6</v>
      </c>
      <c r="F29" s="12">
        <v>6</v>
      </c>
      <c r="G29" s="14" t="s">
        <v>28</v>
      </c>
      <c r="H29" s="15">
        <f t="shared" si="0"/>
        <v>1</v>
      </c>
      <c r="I29" s="16">
        <f t="shared" si="1"/>
        <v>2</v>
      </c>
      <c r="J29" s="15">
        <f t="shared" si="2"/>
        <v>0.77</v>
      </c>
    </row>
    <row r="30" spans="1:10" ht="20.100000000000001" customHeight="1">
      <c r="A30" s="6">
        <v>27</v>
      </c>
      <c r="B30" s="7" t="s">
        <v>38</v>
      </c>
      <c r="C30" s="6">
        <v>12</v>
      </c>
      <c r="D30" s="6">
        <v>400</v>
      </c>
      <c r="E30" s="6">
        <v>4</v>
      </c>
      <c r="F30" s="6">
        <v>4</v>
      </c>
      <c r="G30" s="3" t="s">
        <v>39</v>
      </c>
      <c r="H30" s="9">
        <f t="shared" si="0"/>
        <v>1</v>
      </c>
      <c r="I30" s="11">
        <f t="shared" si="1"/>
        <v>3</v>
      </c>
      <c r="J30" s="9">
        <f t="shared" si="2"/>
        <v>1</v>
      </c>
    </row>
    <row r="31" spans="1:10" ht="20.100000000000001" customHeight="1">
      <c r="A31" s="12">
        <v>28</v>
      </c>
      <c r="B31" s="13" t="s">
        <v>40</v>
      </c>
      <c r="C31" s="12">
        <v>11</v>
      </c>
      <c r="D31" s="12">
        <v>382</v>
      </c>
      <c r="E31" s="12">
        <v>4</v>
      </c>
      <c r="F31" s="12">
        <v>4</v>
      </c>
      <c r="G31" s="14" t="s">
        <v>39</v>
      </c>
      <c r="H31" s="15">
        <f t="shared" si="0"/>
        <v>1</v>
      </c>
      <c r="I31" s="16">
        <f t="shared" si="1"/>
        <v>2.75</v>
      </c>
      <c r="J31" s="15">
        <f t="shared" si="2"/>
        <v>0.95499999999999996</v>
      </c>
    </row>
    <row r="32" spans="1:10" ht="20.100000000000001" customHeight="1">
      <c r="A32" s="6">
        <v>29</v>
      </c>
      <c r="B32" s="7" t="s">
        <v>41</v>
      </c>
      <c r="C32" s="6">
        <v>10</v>
      </c>
      <c r="D32" s="6">
        <v>385</v>
      </c>
      <c r="E32" s="6">
        <v>4</v>
      </c>
      <c r="F32" s="6">
        <v>4</v>
      </c>
      <c r="G32" s="3" t="s">
        <v>39</v>
      </c>
      <c r="H32" s="9">
        <f t="shared" si="0"/>
        <v>1</v>
      </c>
      <c r="I32" s="11">
        <f t="shared" si="1"/>
        <v>2.5</v>
      </c>
      <c r="J32" s="9">
        <f t="shared" si="2"/>
        <v>0.96250000000000002</v>
      </c>
    </row>
    <row r="33" spans="1:10" ht="20.100000000000001" customHeight="1">
      <c r="A33" s="12">
        <v>30</v>
      </c>
      <c r="B33" s="13" t="s">
        <v>42</v>
      </c>
      <c r="C33" s="12">
        <v>9</v>
      </c>
      <c r="D33" s="12">
        <v>390</v>
      </c>
      <c r="E33" s="12">
        <v>4</v>
      </c>
      <c r="F33" s="12">
        <v>4</v>
      </c>
      <c r="G33" s="14" t="s">
        <v>39</v>
      </c>
      <c r="H33" s="15">
        <f t="shared" si="0"/>
        <v>1</v>
      </c>
      <c r="I33" s="16">
        <f t="shared" si="1"/>
        <v>2.25</v>
      </c>
      <c r="J33" s="15">
        <f t="shared" si="2"/>
        <v>0.97499999999999998</v>
      </c>
    </row>
    <row r="34" spans="1:10" ht="20.100000000000001" customHeight="1">
      <c r="A34" s="6">
        <v>31</v>
      </c>
      <c r="B34" s="7" t="s">
        <v>43</v>
      </c>
      <c r="C34" s="6">
        <v>9</v>
      </c>
      <c r="D34" s="6">
        <v>367</v>
      </c>
      <c r="E34" s="6">
        <v>4</v>
      </c>
      <c r="F34" s="6">
        <v>4</v>
      </c>
      <c r="G34" s="3" t="s">
        <v>39</v>
      </c>
      <c r="H34" s="9">
        <f t="shared" si="0"/>
        <v>1</v>
      </c>
      <c r="I34" s="11">
        <f t="shared" si="1"/>
        <v>2.25</v>
      </c>
      <c r="J34" s="9">
        <f t="shared" si="2"/>
        <v>0.91749999999999998</v>
      </c>
    </row>
    <row r="35" spans="1:10" ht="20.100000000000001" customHeight="1">
      <c r="A35" s="12">
        <v>32</v>
      </c>
      <c r="B35" s="13" t="s">
        <v>44</v>
      </c>
      <c r="C35" s="12">
        <v>8</v>
      </c>
      <c r="D35" s="12">
        <v>279</v>
      </c>
      <c r="E35" s="12">
        <v>3</v>
      </c>
      <c r="F35" s="12">
        <v>3</v>
      </c>
      <c r="G35" s="14" t="s">
        <v>45</v>
      </c>
      <c r="H35" s="15">
        <f t="shared" si="0"/>
        <v>1</v>
      </c>
      <c r="I35" s="16">
        <f t="shared" si="1"/>
        <v>2.6666666666666665</v>
      </c>
      <c r="J35" s="15">
        <f t="shared" si="2"/>
        <v>0.93</v>
      </c>
    </row>
    <row r="36" spans="1:10" ht="20.100000000000001" customHeight="1">
      <c r="A36" s="6">
        <v>33</v>
      </c>
      <c r="B36" s="7" t="s">
        <v>46</v>
      </c>
      <c r="C36" s="6">
        <v>7</v>
      </c>
      <c r="D36" s="6">
        <v>300</v>
      </c>
      <c r="E36" s="6">
        <v>4</v>
      </c>
      <c r="F36" s="6">
        <v>4</v>
      </c>
      <c r="G36" s="3" t="s">
        <v>39</v>
      </c>
      <c r="H36" s="9">
        <f t="shared" si="0"/>
        <v>1</v>
      </c>
      <c r="I36" s="11">
        <f t="shared" si="1"/>
        <v>1.75</v>
      </c>
      <c r="J36" s="9">
        <f t="shared" si="2"/>
        <v>0.75</v>
      </c>
    </row>
    <row r="37" spans="1:10" ht="20.100000000000001" customHeight="1">
      <c r="A37" s="12">
        <v>34</v>
      </c>
      <c r="B37" s="13" t="s">
        <v>47</v>
      </c>
      <c r="C37" s="12">
        <v>4</v>
      </c>
      <c r="D37" s="12">
        <v>171</v>
      </c>
      <c r="E37" s="12">
        <v>2</v>
      </c>
      <c r="F37" s="12">
        <v>2</v>
      </c>
      <c r="G37" s="14" t="s">
        <v>48</v>
      </c>
      <c r="H37" s="15">
        <f t="shared" si="0"/>
        <v>1</v>
      </c>
      <c r="I37" s="16">
        <f t="shared" si="1"/>
        <v>2</v>
      </c>
      <c r="J37" s="15">
        <f t="shared" si="2"/>
        <v>0.85499999999999998</v>
      </c>
    </row>
    <row r="38" spans="1:10" ht="20.100000000000001" customHeight="1">
      <c r="A38" s="6">
        <v>35</v>
      </c>
      <c r="B38" s="7" t="s">
        <v>49</v>
      </c>
      <c r="C38" s="6">
        <v>4</v>
      </c>
      <c r="D38" s="6">
        <v>159</v>
      </c>
      <c r="E38" s="6">
        <v>2</v>
      </c>
      <c r="F38" s="6">
        <v>2</v>
      </c>
      <c r="G38" s="3" t="s">
        <v>48</v>
      </c>
      <c r="H38" s="9">
        <f t="shared" si="0"/>
        <v>1</v>
      </c>
      <c r="I38" s="11">
        <f t="shared" si="1"/>
        <v>2</v>
      </c>
      <c r="J38" s="9">
        <f t="shared" si="2"/>
        <v>0.79500000000000004</v>
      </c>
    </row>
    <row r="39" spans="1:10" ht="20.100000000000001" customHeight="1">
      <c r="A39" s="12">
        <v>36</v>
      </c>
      <c r="B39" s="13" t="s">
        <v>50</v>
      </c>
      <c r="C39" s="12">
        <v>3</v>
      </c>
      <c r="D39" s="12">
        <v>190</v>
      </c>
      <c r="E39" s="12">
        <v>2</v>
      </c>
      <c r="F39" s="12">
        <v>2</v>
      </c>
      <c r="G39" s="14" t="s">
        <v>48</v>
      </c>
      <c r="H39" s="15">
        <f t="shared" si="0"/>
        <v>1</v>
      </c>
      <c r="I39" s="16">
        <f t="shared" si="1"/>
        <v>1.5</v>
      </c>
      <c r="J39" s="15">
        <f t="shared" si="2"/>
        <v>0.95</v>
      </c>
    </row>
    <row r="40" spans="1:10" ht="20.100000000000001" customHeight="1">
      <c r="A40" s="6">
        <v>37</v>
      </c>
      <c r="B40" s="7" t="s">
        <v>51</v>
      </c>
      <c r="C40" s="6">
        <v>3</v>
      </c>
      <c r="D40" s="6">
        <v>100</v>
      </c>
      <c r="E40" s="6">
        <v>1</v>
      </c>
      <c r="F40" s="6">
        <v>1</v>
      </c>
      <c r="G40" s="3" t="s">
        <v>52</v>
      </c>
      <c r="H40" s="9">
        <f t="shared" si="0"/>
        <v>1</v>
      </c>
      <c r="I40" s="11">
        <f t="shared" si="1"/>
        <v>3</v>
      </c>
      <c r="J40" s="9">
        <f t="shared" si="2"/>
        <v>1</v>
      </c>
    </row>
    <row r="41" spans="1:10" ht="20.100000000000001" customHeight="1">
      <c r="A41" s="12">
        <v>38</v>
      </c>
      <c r="B41" s="13" t="s">
        <v>53</v>
      </c>
      <c r="C41" s="12">
        <v>2</v>
      </c>
      <c r="D41" s="12">
        <v>69</v>
      </c>
      <c r="E41" s="12">
        <v>1</v>
      </c>
      <c r="F41" s="12">
        <v>1</v>
      </c>
      <c r="G41" s="14" t="s">
        <v>52</v>
      </c>
      <c r="H41" s="15">
        <f t="shared" si="0"/>
        <v>1</v>
      </c>
      <c r="I41" s="16">
        <f t="shared" si="1"/>
        <v>2</v>
      </c>
      <c r="J41" s="15">
        <f t="shared" si="2"/>
        <v>0.69</v>
      </c>
    </row>
    <row r="42" spans="1:10" ht="20.100000000000001" customHeight="1">
      <c r="A42" s="6">
        <v>39</v>
      </c>
      <c r="B42" s="7" t="s">
        <v>54</v>
      </c>
      <c r="C42" s="6">
        <v>2</v>
      </c>
      <c r="D42" s="6">
        <v>65</v>
      </c>
      <c r="E42" s="6">
        <v>1</v>
      </c>
      <c r="F42" s="6">
        <v>2</v>
      </c>
      <c r="G42" s="3" t="s">
        <v>55</v>
      </c>
      <c r="H42" s="9">
        <f t="shared" si="0"/>
        <v>0.5</v>
      </c>
      <c r="I42" s="11">
        <f t="shared" si="1"/>
        <v>2</v>
      </c>
      <c r="J42" s="9">
        <f t="shared" si="2"/>
        <v>0.65</v>
      </c>
    </row>
  </sheetData>
  <mergeCells count="2">
    <mergeCell ref="A1:J1"/>
    <mergeCell ref="A2:J2"/>
  </mergeCells>
  <conditionalFormatting sqref="C4:C42">
    <cfRule type="dataBar" priority="5">
      <dataBar>
        <cfvo type="min"/>
        <cfvo type="max"/>
        <color rgb="FFD6A500"/>
      </dataBar>
    </cfRule>
  </conditionalFormatting>
  <conditionalFormatting sqref="H4:H42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42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42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{FD5D6478-F8DC-5082-7897-5350E812F39C}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5D6478-F8DC-5082-7897-5350E812F39C}">
            <x14:dataBar>
              <x14:cfvo type="min"/>
              <x14:cfvo type="max"/>
              <x14:negativeFillColor auto="1"/>
              <x14:axisColor auto="1"/>
            </x14:dataBar>
          </x14:cfRule>
          <xm:sqref>C4:C42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1"/>
    </sheetView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46" t="s">
        <v>56</v>
      </c>
      <c r="B1" s="46"/>
      <c r="C1" s="46"/>
      <c r="D1" s="46"/>
      <c r="E1" s="46"/>
      <c r="F1" s="46"/>
    </row>
    <row r="3" spans="1:6" ht="15">
      <c r="A3" s="22" t="s">
        <v>57</v>
      </c>
      <c r="B3" s="22" t="s">
        <v>58</v>
      </c>
      <c r="D3" s="48" t="s">
        <v>59</v>
      </c>
      <c r="E3" s="48"/>
      <c r="F3" s="48"/>
    </row>
    <row r="4" spans="1:6" ht="15">
      <c r="A4" s="28" t="s">
        <v>60</v>
      </c>
      <c r="B4" s="23">
        <f>COUNTA('Realm Results'!B4:B42)</f>
        <v>39</v>
      </c>
      <c r="D4" s="31" t="s">
        <v>1</v>
      </c>
      <c r="E4" s="31" t="s">
        <v>2</v>
      </c>
      <c r="F4" s="31" t="s">
        <v>3</v>
      </c>
    </row>
    <row r="5" spans="1:6" ht="15">
      <c r="A5" s="29" t="s">
        <v>61</v>
      </c>
      <c r="B5" s="24">
        <f>SUM('Realm Results'!C4:C42)</f>
        <v>531</v>
      </c>
      <c r="D5" s="35" t="str">
        <f>'Realm Results'!B4</f>
        <v>Dr.Boom</v>
      </c>
      <c r="E5" s="32">
        <f>'Realm Results'!C4</f>
        <v>21</v>
      </c>
      <c r="F5" s="32">
        <f>'Realm Results'!D4</f>
        <v>700</v>
      </c>
    </row>
    <row r="6" spans="1:6" ht="15">
      <c r="A6" s="29" t="s">
        <v>62</v>
      </c>
      <c r="B6" s="24">
        <f>SUM('Realm Results'!D4:D42)</f>
        <v>19455</v>
      </c>
      <c r="D6" s="36" t="str">
        <f>'Realm Results'!B5</f>
        <v>Mull</v>
      </c>
      <c r="E6" s="33">
        <f>'Realm Results'!C5</f>
        <v>21</v>
      </c>
      <c r="F6" s="33">
        <f>'Realm Results'!D5</f>
        <v>700</v>
      </c>
    </row>
    <row r="7" spans="1:6" ht="15">
      <c r="A7" s="29" t="s">
        <v>4</v>
      </c>
      <c r="B7" s="24">
        <f>SUM('Realm Results'!E4:E42)</f>
        <v>209</v>
      </c>
      <c r="D7" s="36" t="str">
        <f>'Realm Results'!B6</f>
        <v>durd</v>
      </c>
      <c r="E7" s="33">
        <f>'Realm Results'!C6</f>
        <v>21</v>
      </c>
      <c r="F7" s="33">
        <f>'Realm Results'!D6</f>
        <v>700</v>
      </c>
    </row>
    <row r="8" spans="1:6" ht="15">
      <c r="A8" s="29" t="s">
        <v>5</v>
      </c>
      <c r="B8" s="24">
        <f>SUM('Realm Results'!F4:F42)</f>
        <v>210</v>
      </c>
      <c r="D8" s="36" t="str">
        <f>'Realm Results'!B7</f>
        <v>SuperClark</v>
      </c>
      <c r="E8" s="33">
        <f>'Realm Results'!C7</f>
        <v>21</v>
      </c>
      <c r="F8" s="33">
        <f>'Realm Results'!D7</f>
        <v>700</v>
      </c>
    </row>
    <row r="9" spans="1:6" ht="15">
      <c r="A9" s="29" t="s">
        <v>63</v>
      </c>
      <c r="B9" s="25">
        <f>IF(B8=0,0,B7/B8)</f>
        <v>0.99523809523809526</v>
      </c>
      <c r="D9" s="36" t="str">
        <f>'Realm Results'!B8</f>
        <v>AryaStark</v>
      </c>
      <c r="E9" s="33">
        <f>'Realm Results'!C8</f>
        <v>21</v>
      </c>
      <c r="F9" s="33">
        <f>'Realm Results'!D8</f>
        <v>700</v>
      </c>
    </row>
    <row r="10" spans="1:6" ht="15">
      <c r="A10" s="29" t="s">
        <v>64</v>
      </c>
      <c r="B10" s="26">
        <f>IF(B7=0,0,B5/B7)</f>
        <v>2.54066985645933</v>
      </c>
      <c r="D10" s="36" t="str">
        <f>'Realm Results'!B9</f>
        <v>CM-MK-Maynard</v>
      </c>
      <c r="E10" s="33">
        <f>'Realm Results'!C9</f>
        <v>20</v>
      </c>
      <c r="F10" s="33">
        <f>'Realm Results'!D9</f>
        <v>698</v>
      </c>
    </row>
    <row r="11" spans="1:6" ht="15">
      <c r="A11" s="29" t="s">
        <v>65</v>
      </c>
      <c r="B11" s="25">
        <f>IF(B7=0,0,B6/B7/100)</f>
        <v>0.93086124401913883</v>
      </c>
      <c r="D11" s="36" t="str">
        <f>'Realm Results'!B10</f>
        <v>Mkjgct</v>
      </c>
      <c r="E11" s="33">
        <f>'Realm Results'!C10</f>
        <v>20</v>
      </c>
      <c r="F11" s="33">
        <f>'Realm Results'!D10</f>
        <v>694</v>
      </c>
    </row>
    <row r="12" spans="1:6" ht="15">
      <c r="A12" s="29" t="s">
        <v>66</v>
      </c>
      <c r="B12" s="24">
        <f>COUNTIF('Realm Results'!C4:C42,21)</f>
        <v>5</v>
      </c>
      <c r="D12" s="36" t="str">
        <f>'Realm Results'!B11</f>
        <v>stewart</v>
      </c>
      <c r="E12" s="33">
        <f>'Realm Results'!C11</f>
        <v>20</v>
      </c>
      <c r="F12" s="33">
        <f>'Realm Results'!D11</f>
        <v>677</v>
      </c>
    </row>
    <row r="13" spans="1:6" ht="15">
      <c r="A13" s="30" t="s">
        <v>67</v>
      </c>
      <c r="B13" s="27">
        <f>COUNTIF('Realm Results'!C4:C42,"&gt;=20")</f>
        <v>9</v>
      </c>
      <c r="D13" s="36" t="str">
        <f>'Realm Results'!B12</f>
        <v>ciMber</v>
      </c>
      <c r="E13" s="33">
        <f>'Realm Results'!C12</f>
        <v>20</v>
      </c>
      <c r="F13" s="33">
        <f>'Realm Results'!D12</f>
        <v>665</v>
      </c>
    </row>
    <row r="14" spans="1:6">
      <c r="D14" s="37" t="str">
        <f>'Realm Results'!B13</f>
        <v>SwampDonkey</v>
      </c>
      <c r="E14" s="34">
        <f>'Realm Results'!C13</f>
        <v>19</v>
      </c>
      <c r="F14" s="34">
        <f>'Realm Results'!D13</f>
        <v>686</v>
      </c>
    </row>
    <row r="16" spans="1:6">
      <c r="A16" s="49" t="s">
        <v>68</v>
      </c>
      <c r="B16" s="49"/>
      <c r="C16" s="49"/>
      <c r="D16" s="49"/>
      <c r="E16" s="49"/>
      <c r="F16" s="49"/>
    </row>
    <row r="17" spans="1:6">
      <c r="A17" s="49"/>
      <c r="B17" s="49"/>
      <c r="C17" s="49"/>
      <c r="D17" s="49"/>
      <c r="E17" s="49"/>
      <c r="F17" s="49"/>
    </row>
    <row r="18" spans="1:6">
      <c r="A18" s="49"/>
      <c r="B18" s="49"/>
      <c r="C18" s="49"/>
      <c r="D18" s="49"/>
      <c r="E18" s="49"/>
      <c r="F18" s="49"/>
    </row>
  </sheetData>
  <mergeCells count="3">
    <mergeCell ref="A1:F1"/>
    <mergeCell ref="D3:F3"/>
    <mergeCell ref="A16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4.25"/>
  <cols>
    <col min="1" max="1" width="25" customWidth="1"/>
    <col min="2" max="2" width="16" customWidth="1"/>
  </cols>
  <sheetData>
    <row r="1" spans="1:6" ht="30" customHeight="1">
      <c r="A1" s="50" t="s">
        <v>69</v>
      </c>
      <c r="B1" s="50"/>
      <c r="C1" s="50"/>
      <c r="D1" s="50"/>
      <c r="E1" s="50"/>
      <c r="F1" s="50"/>
    </row>
    <row r="3" spans="1:6" ht="15">
      <c r="A3" s="38" t="s">
        <v>57</v>
      </c>
      <c r="B3" s="38" t="s">
        <v>58</v>
      </c>
    </row>
    <row r="4" spans="1:6" ht="15">
      <c r="A4" s="43" t="s">
        <v>0</v>
      </c>
      <c r="B4" s="39">
        <v>6</v>
      </c>
    </row>
    <row r="5" spans="1:6" ht="15">
      <c r="A5" s="44" t="s">
        <v>2</v>
      </c>
      <c r="B5" s="40">
        <v>20</v>
      </c>
    </row>
    <row r="6" spans="1:6" ht="15">
      <c r="A6" s="44" t="s">
        <v>3</v>
      </c>
      <c r="B6" s="40">
        <v>698</v>
      </c>
    </row>
    <row r="7" spans="1:6" ht="15">
      <c r="A7" s="44" t="s">
        <v>6</v>
      </c>
      <c r="B7" s="40" t="s">
        <v>11</v>
      </c>
    </row>
    <row r="8" spans="1:6" ht="15">
      <c r="A8" s="44" t="s">
        <v>70</v>
      </c>
      <c r="B8" s="41">
        <f>B5/7</f>
        <v>2.8571428571428572</v>
      </c>
    </row>
    <row r="9" spans="1:6" ht="15">
      <c r="A9" s="45" t="s">
        <v>71</v>
      </c>
      <c r="B9" s="42">
        <f>B6/7/100</f>
        <v>0.99714285714285711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Realm Results</vt:lpstr>
      <vt:lpstr>Summary</vt:lpstr>
      <vt:lpstr>CM-MK-Maynard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2026-06-29T19:07:55Z</dcterms:created>
  <dcterms:modified xsi:type="dcterms:W3CDTF">2026-06-29T19:09:18Z</dcterms:modified>
</cp:coreProperties>
</file>