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F40" i="1" l="1"/>
  <c r="D12" i="1"/>
  <c r="F12" i="1"/>
  <c r="D39" i="1"/>
  <c r="D38" i="1"/>
  <c r="D37" i="1"/>
  <c r="D36" i="1"/>
  <c r="D34" i="1"/>
  <c r="D33" i="1"/>
  <c r="D32" i="1"/>
  <c r="D31" i="1"/>
  <c r="D30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1" i="1"/>
  <c r="D10" i="1"/>
  <c r="D9" i="1"/>
  <c r="D8" i="1"/>
  <c r="D7" i="1"/>
  <c r="D35" i="1" l="1"/>
  <c r="D29" i="1"/>
  <c r="F38" i="1"/>
  <c r="D40" i="1" l="1"/>
  <c r="F39" i="1"/>
  <c r="F37" i="1"/>
  <c r="F36" i="1"/>
  <c r="F32" i="1" l="1"/>
  <c r="F31" i="1"/>
  <c r="D6" i="1" l="1"/>
  <c r="F7" i="1"/>
  <c r="F6" i="1"/>
  <c r="F8" i="1"/>
  <c r="F9" i="1"/>
  <c r="F10" i="1"/>
  <c r="F11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3" i="1"/>
  <c r="F34" i="1"/>
  <c r="F35" i="1"/>
  <c r="B41" i="1" l="1"/>
  <c r="F41" i="1" l="1"/>
  <c r="E41" i="1"/>
  <c r="C41" i="1"/>
</calcChain>
</file>

<file path=xl/sharedStrings.xml><?xml version="1.0" encoding="utf-8"?>
<sst xmlns="http://schemas.openxmlformats.org/spreadsheetml/2006/main" count="44" uniqueCount="44">
  <si>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</si>
  <si>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</si>
  <si>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</si>
  <si>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</si>
  <si>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</si>
  <si>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</si>
  <si>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</si>
  <si>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</si>
  <si>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CM-Duke Maynard</t>
  </si>
  <si>
    <t>iamteam88</t>
  </si>
  <si>
    <t>MicHuLips</t>
  </si>
  <si>
    <t>balsaqueman</t>
  </si>
  <si>
    <t>CM-MK-Prince</t>
  </si>
  <si>
    <t>Sherif</t>
  </si>
  <si>
    <t>Ben 3</t>
  </si>
  <si>
    <t>Dan</t>
  </si>
  <si>
    <t>Ben 2</t>
  </si>
  <si>
    <t>CM-MK-Baron</t>
  </si>
  <si>
    <t>iamteamJR</t>
  </si>
  <si>
    <t>Caveman</t>
  </si>
  <si>
    <t>Fred</t>
  </si>
  <si>
    <t>Jleecarter</t>
  </si>
  <si>
    <t>The Reaper</t>
  </si>
  <si>
    <t>CM-MK-Earl</t>
  </si>
  <si>
    <t>B Dogg</t>
  </si>
  <si>
    <t>Beast Master</t>
  </si>
  <si>
    <t>iamteamRodney</t>
  </si>
  <si>
    <t>CM-MK-Knight</t>
  </si>
  <si>
    <t>CM-MK-Duchess</t>
  </si>
  <si>
    <t>Mr. Perfect</t>
  </si>
  <si>
    <t>CM-MK-Count</t>
  </si>
  <si>
    <t>Toowiseguy</t>
  </si>
  <si>
    <t>Arrogant SOB</t>
  </si>
  <si>
    <t>Yoshi</t>
  </si>
  <si>
    <t>lil SOB</t>
  </si>
  <si>
    <t>CM-Wheeler-WG</t>
  </si>
  <si>
    <t>CM-MK-Emperor</t>
  </si>
  <si>
    <t>February 2026 Clan War League - Maynard Project</t>
  </si>
  <si>
    <t>Struckalexv6</t>
  </si>
  <si>
    <t>Jashwin Raj</t>
  </si>
  <si>
    <t>Ben</t>
  </si>
  <si>
    <t>Sebin Jr.</t>
  </si>
  <si>
    <t>bama-b</t>
  </si>
  <si>
    <t>CM-MK-Baronet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</si>
</sst>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/>
    <xf numFmtId="0" fontId="11" fillId="0" borderId="0" xfId="0" applyFont="1" applyAlignment="1">
      <alignment horizontal="center"/>
    </xf>
    <xf numFmtId="0" fontId="0" fillId="0" borderId="0" xfId="0"/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2"/>
  <sheetViews>
    <sheetView showGridLines="0" tabSelected="1" topLeftCell="A17" zoomScale="75" zoomScaleNormal="75" workbookViewId="0">
      <selection activeCell="D33" sqref="D3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37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1" t="s">
        <v>38</v>
      </c>
      <c r="B6" s="9">
        <v>20</v>
      </c>
      <c r="C6" s="9">
        <v>7</v>
      </c>
      <c r="D6" s="32">
        <f t="shared" ref="D6" si="0">SUM(C6/7)</f>
        <v>1</v>
      </c>
      <c r="E6" s="9">
        <v>686</v>
      </c>
      <c r="F6" s="30">
        <f t="shared" ref="F6:F40" si="1">SUM(B6/C6)</f>
        <v>2.8571428571428572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1" t="s">
        <v>29</v>
      </c>
      <c r="B7" s="9">
        <v>19</v>
      </c>
      <c r="C7" s="9">
        <v>7</v>
      </c>
      <c r="D7" s="32">
        <f t="shared" ref="D7:D28" si="2">SUM(C7/7)</f>
        <v>1</v>
      </c>
      <c r="E7" s="9">
        <v>693</v>
      </c>
      <c r="F7" s="30">
        <f t="shared" si="1"/>
        <v>2.7142857142857144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1" t="s">
        <v>35</v>
      </c>
      <c r="B8" s="9">
        <v>18</v>
      </c>
      <c r="C8" s="9">
        <v>7</v>
      </c>
      <c r="D8" s="32">
        <f t="shared" si="2"/>
        <v>1</v>
      </c>
      <c r="E8" s="9">
        <v>645</v>
      </c>
      <c r="F8" s="30">
        <f t="shared" si="1"/>
        <v>2.5714285714285716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1" t="s">
        <v>20</v>
      </c>
      <c r="B9" s="9">
        <v>17</v>
      </c>
      <c r="C9" s="9">
        <v>7</v>
      </c>
      <c r="D9" s="32">
        <f t="shared" si="2"/>
        <v>1</v>
      </c>
      <c r="E9" s="9">
        <v>605</v>
      </c>
      <c r="F9" s="30">
        <f t="shared" si="1"/>
        <v>2.4285714285714284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1" t="s">
        <v>14</v>
      </c>
      <c r="B10" s="9">
        <v>17</v>
      </c>
      <c r="C10" s="9">
        <v>7</v>
      </c>
      <c r="D10" s="32">
        <f t="shared" si="2"/>
        <v>1</v>
      </c>
      <c r="E10" s="9">
        <v>604</v>
      </c>
      <c r="F10" s="30">
        <f t="shared" si="1"/>
        <v>2.4285714285714284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1" t="s">
        <v>11</v>
      </c>
      <c r="B11" s="9">
        <v>17</v>
      </c>
      <c r="C11" s="9">
        <v>7</v>
      </c>
      <c r="D11" s="32">
        <f t="shared" si="2"/>
        <v>1</v>
      </c>
      <c r="E11" s="9">
        <v>589</v>
      </c>
      <c r="F11" s="30">
        <f t="shared" si="1"/>
        <v>2.4285714285714284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s="37" customFormat="1" ht="24" customHeight="1" x14ac:dyDescent="0.35">
      <c r="A12" s="31" t="s">
        <v>9</v>
      </c>
      <c r="B12" s="9">
        <v>17</v>
      </c>
      <c r="C12" s="9">
        <v>7</v>
      </c>
      <c r="D12" s="32">
        <f t="shared" si="2"/>
        <v>1</v>
      </c>
      <c r="E12" s="9">
        <v>579</v>
      </c>
      <c r="F12" s="30">
        <f t="shared" si="1"/>
        <v>2.4285714285714284</v>
      </c>
      <c r="G12" s="24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1" t="s">
        <v>27</v>
      </c>
      <c r="B13" s="9">
        <v>17</v>
      </c>
      <c r="C13" s="9">
        <v>7</v>
      </c>
      <c r="D13" s="32">
        <f t="shared" si="2"/>
        <v>1</v>
      </c>
      <c r="E13" s="9">
        <v>570</v>
      </c>
      <c r="F13" s="30">
        <f t="shared" si="1"/>
        <v>2.4285714285714284</v>
      </c>
      <c r="G13" s="27"/>
      <c r="H13" s="24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1" t="s">
        <v>39</v>
      </c>
      <c r="B14" s="9">
        <v>16</v>
      </c>
      <c r="C14" s="9">
        <v>7</v>
      </c>
      <c r="D14" s="32">
        <f t="shared" si="2"/>
        <v>1</v>
      </c>
      <c r="E14" s="9">
        <v>619</v>
      </c>
      <c r="F14" s="30">
        <f t="shared" si="1"/>
        <v>2.2857142857142856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24" customHeight="1" x14ac:dyDescent="0.35">
      <c r="A15" s="31" t="s">
        <v>16</v>
      </c>
      <c r="B15" s="9">
        <v>16</v>
      </c>
      <c r="C15" s="9">
        <v>7</v>
      </c>
      <c r="D15" s="32">
        <f t="shared" si="2"/>
        <v>1</v>
      </c>
      <c r="E15" s="9">
        <v>605</v>
      </c>
      <c r="F15" s="30">
        <f t="shared" si="1"/>
        <v>2.2857142857142856</v>
      </c>
      <c r="G15" s="27"/>
      <c r="H15" s="27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20" customFormat="1" ht="24" customHeight="1" x14ac:dyDescent="0.35">
      <c r="A16" s="31" t="s">
        <v>26</v>
      </c>
      <c r="B16" s="9">
        <v>16</v>
      </c>
      <c r="C16" s="9">
        <v>7</v>
      </c>
      <c r="D16" s="32">
        <f t="shared" si="2"/>
        <v>1</v>
      </c>
      <c r="E16" s="9">
        <v>542</v>
      </c>
      <c r="F16" s="30">
        <f t="shared" si="1"/>
        <v>2.2857142857142856</v>
      </c>
      <c r="G16" s="27"/>
      <c r="H16" s="24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1" t="s">
        <v>30</v>
      </c>
      <c r="B17" s="9">
        <v>16</v>
      </c>
      <c r="C17" s="9">
        <v>7</v>
      </c>
      <c r="D17" s="32">
        <f t="shared" si="2"/>
        <v>1</v>
      </c>
      <c r="E17" s="9">
        <v>534</v>
      </c>
      <c r="F17" s="30">
        <f t="shared" si="1"/>
        <v>2.2857142857142856</v>
      </c>
      <c r="G17" s="24"/>
      <c r="H17" s="27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24" customHeight="1" x14ac:dyDescent="0.35">
      <c r="A18" s="31" t="s">
        <v>33</v>
      </c>
      <c r="B18" s="33">
        <v>15</v>
      </c>
      <c r="C18" s="9">
        <v>7</v>
      </c>
      <c r="D18" s="32">
        <f t="shared" si="2"/>
        <v>1</v>
      </c>
      <c r="E18" s="9">
        <v>608</v>
      </c>
      <c r="F18" s="30">
        <f t="shared" si="1"/>
        <v>2.1428571428571428</v>
      </c>
      <c r="G18" s="24"/>
      <c r="H18" s="24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19" customFormat="1" ht="24" customHeight="1" x14ac:dyDescent="0.35">
      <c r="A19" s="31" t="s">
        <v>34</v>
      </c>
      <c r="B19" s="33">
        <v>15</v>
      </c>
      <c r="C19" s="9">
        <v>7</v>
      </c>
      <c r="D19" s="32">
        <f t="shared" si="2"/>
        <v>1</v>
      </c>
      <c r="E19" s="9">
        <v>603</v>
      </c>
      <c r="F19" s="30">
        <f t="shared" si="1"/>
        <v>2.1428571428571428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1" t="s">
        <v>8</v>
      </c>
      <c r="B20" s="33">
        <v>15</v>
      </c>
      <c r="C20" s="9">
        <v>7</v>
      </c>
      <c r="D20" s="32">
        <f t="shared" si="2"/>
        <v>1</v>
      </c>
      <c r="E20" s="9">
        <v>598</v>
      </c>
      <c r="F20" s="30">
        <f t="shared" si="1"/>
        <v>2.1428571428571428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24" customHeight="1" x14ac:dyDescent="0.35">
      <c r="A21" s="31" t="s">
        <v>40</v>
      </c>
      <c r="B21" s="33">
        <v>15</v>
      </c>
      <c r="C21" s="9">
        <v>7</v>
      </c>
      <c r="D21" s="32">
        <f t="shared" si="2"/>
        <v>1</v>
      </c>
      <c r="E21" s="9">
        <v>587</v>
      </c>
      <c r="F21" s="30">
        <f t="shared" si="1"/>
        <v>2.1428571428571428</v>
      </c>
      <c r="G21" s="24"/>
      <c r="H21" s="28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21" customFormat="1" ht="24" customHeight="1" x14ac:dyDescent="0.35">
      <c r="A22" s="31" t="s">
        <v>12</v>
      </c>
      <c r="B22" s="33">
        <v>15</v>
      </c>
      <c r="C22" s="9">
        <v>7</v>
      </c>
      <c r="D22" s="32">
        <f t="shared" si="2"/>
        <v>1</v>
      </c>
      <c r="E22" s="9">
        <v>577</v>
      </c>
      <c r="F22" s="30">
        <f t="shared" si="1"/>
        <v>2.1428571428571428</v>
      </c>
      <c r="G22" s="24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31" t="s">
        <v>10</v>
      </c>
      <c r="B23" s="33">
        <v>15</v>
      </c>
      <c r="C23" s="9">
        <v>7</v>
      </c>
      <c r="D23" s="32">
        <f t="shared" si="2"/>
        <v>1</v>
      </c>
      <c r="E23" s="9">
        <v>551</v>
      </c>
      <c r="F23" s="30">
        <f t="shared" si="1"/>
        <v>2.1428571428571428</v>
      </c>
      <c r="G23" s="27"/>
      <c r="H23" s="27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20" customFormat="1" ht="24" customHeight="1" x14ac:dyDescent="0.35">
      <c r="A24" s="31" t="s">
        <v>17</v>
      </c>
      <c r="B24" s="33">
        <v>15</v>
      </c>
      <c r="C24" s="9">
        <v>7</v>
      </c>
      <c r="D24" s="32">
        <f t="shared" si="2"/>
        <v>1</v>
      </c>
      <c r="E24" s="9">
        <v>527</v>
      </c>
      <c r="F24" s="30">
        <f t="shared" si="1"/>
        <v>2.1428571428571428</v>
      </c>
      <c r="G24" s="24"/>
      <c r="H24" s="27"/>
      <c r="I24" s="25"/>
      <c r="J24" s="25"/>
      <c r="K24" s="26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1" t="s">
        <v>32</v>
      </c>
      <c r="B25" s="33">
        <v>14</v>
      </c>
      <c r="C25" s="9">
        <v>7</v>
      </c>
      <c r="D25" s="32">
        <f t="shared" si="2"/>
        <v>1</v>
      </c>
      <c r="E25" s="9">
        <v>613</v>
      </c>
      <c r="F25" s="30">
        <f t="shared" si="1"/>
        <v>2</v>
      </c>
      <c r="G25" s="27"/>
      <c r="H25" s="28"/>
      <c r="I25" s="25"/>
      <c r="J25" s="25"/>
      <c r="K25" s="26"/>
      <c r="L25" s="2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1" t="s">
        <v>18</v>
      </c>
      <c r="B26" s="33">
        <v>14</v>
      </c>
      <c r="C26" s="9">
        <v>7</v>
      </c>
      <c r="D26" s="32">
        <f t="shared" si="2"/>
        <v>1</v>
      </c>
      <c r="E26" s="9">
        <v>547</v>
      </c>
      <c r="F26" s="30">
        <f t="shared" si="1"/>
        <v>2</v>
      </c>
      <c r="G26" s="28"/>
      <c r="H26" s="27"/>
      <c r="I26" s="25"/>
      <c r="J26" s="25"/>
      <c r="K26" s="26"/>
      <c r="L26" s="2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4" t="s">
        <v>23</v>
      </c>
      <c r="B27" s="33">
        <v>13</v>
      </c>
      <c r="C27" s="9">
        <v>7</v>
      </c>
      <c r="D27" s="32">
        <f t="shared" si="2"/>
        <v>1</v>
      </c>
      <c r="E27" s="9">
        <v>484</v>
      </c>
      <c r="F27" s="30">
        <f t="shared" si="1"/>
        <v>1.8571428571428572</v>
      </c>
      <c r="G27" s="27"/>
      <c r="H27" s="27"/>
      <c r="I27" s="25"/>
      <c r="J27" s="25"/>
      <c r="K27" s="26"/>
      <c r="L27" s="2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35">
      <c r="A28" s="31" t="s">
        <v>21</v>
      </c>
      <c r="B28" s="33">
        <v>13</v>
      </c>
      <c r="C28" s="9">
        <v>7</v>
      </c>
      <c r="D28" s="32">
        <f t="shared" si="2"/>
        <v>1</v>
      </c>
      <c r="E28" s="9">
        <v>478</v>
      </c>
      <c r="F28" s="30">
        <f t="shared" si="1"/>
        <v>1.8571428571428572</v>
      </c>
      <c r="G28" s="27"/>
      <c r="H28" s="27"/>
      <c r="I28" s="25"/>
      <c r="J28" s="25"/>
      <c r="K28" s="26"/>
      <c r="L28" s="2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s="18" customFormat="1" ht="24" customHeight="1" x14ac:dyDescent="0.35">
      <c r="A29" s="31" t="s">
        <v>24</v>
      </c>
      <c r="B29" s="33">
        <v>12</v>
      </c>
      <c r="C29" s="9">
        <v>6</v>
      </c>
      <c r="D29" s="32">
        <f t="shared" ref="D29" si="3">SUM(C29/7)</f>
        <v>0.8571428571428571</v>
      </c>
      <c r="E29" s="9">
        <v>524</v>
      </c>
      <c r="F29" s="30">
        <f t="shared" si="1"/>
        <v>2</v>
      </c>
      <c r="G29" s="24"/>
      <c r="H29" s="24"/>
      <c r="I29" s="25"/>
      <c r="J29" s="25"/>
      <c r="K29" s="26"/>
      <c r="L29" s="2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31" t="s">
        <v>13</v>
      </c>
      <c r="B30" s="33">
        <v>12</v>
      </c>
      <c r="C30" s="9">
        <v>7</v>
      </c>
      <c r="D30" s="32">
        <f t="shared" ref="D30:D31" si="4">SUM(C30/7)</f>
        <v>1</v>
      </c>
      <c r="E30" s="9">
        <v>461</v>
      </c>
      <c r="F30" s="30">
        <f t="shared" si="1"/>
        <v>1.7142857142857142</v>
      </c>
      <c r="G30" s="28"/>
      <c r="H30" s="27"/>
      <c r="I30" s="25"/>
      <c r="J30" s="25"/>
      <c r="K30" s="26"/>
      <c r="L30" s="2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s="35" customFormat="1" ht="24" customHeight="1" x14ac:dyDescent="0.35">
      <c r="A31" s="31" t="s">
        <v>19</v>
      </c>
      <c r="B31" s="33">
        <v>10</v>
      </c>
      <c r="C31" s="9">
        <v>7</v>
      </c>
      <c r="D31" s="32">
        <f t="shared" si="4"/>
        <v>1</v>
      </c>
      <c r="E31" s="9">
        <v>526</v>
      </c>
      <c r="F31" s="30">
        <f t="shared" si="1"/>
        <v>1.4285714285714286</v>
      </c>
      <c r="G31" s="28"/>
      <c r="H31" s="27"/>
      <c r="I31" s="25"/>
      <c r="J31" s="25"/>
      <c r="K31" s="26"/>
      <c r="L31" s="2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s="35" customFormat="1" ht="24" customHeight="1" x14ac:dyDescent="0.35">
      <c r="A32" s="31" t="s">
        <v>22</v>
      </c>
      <c r="B32" s="33">
        <v>9</v>
      </c>
      <c r="C32" s="9">
        <v>5</v>
      </c>
      <c r="D32" s="32">
        <f>SUM(C32/5)</f>
        <v>1</v>
      </c>
      <c r="E32" s="9">
        <v>412</v>
      </c>
      <c r="F32" s="30">
        <f t="shared" si="1"/>
        <v>1.8</v>
      </c>
      <c r="G32" s="28"/>
      <c r="H32" s="27"/>
      <c r="I32" s="25"/>
      <c r="J32" s="25"/>
      <c r="K32" s="26"/>
      <c r="L32" s="2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1" t="s">
        <v>15</v>
      </c>
      <c r="B33" s="33">
        <v>9</v>
      </c>
      <c r="C33" s="9">
        <v>6</v>
      </c>
      <c r="D33" s="32">
        <f>SUM(C33/6)</f>
        <v>1</v>
      </c>
      <c r="E33" s="9">
        <v>393</v>
      </c>
      <c r="F33" s="30">
        <f t="shared" si="1"/>
        <v>1.5</v>
      </c>
      <c r="G33" s="27"/>
      <c r="H33" s="27"/>
      <c r="I33" s="25"/>
      <c r="J33" s="25"/>
      <c r="K33" s="26"/>
      <c r="L33" s="25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1" t="s">
        <v>41</v>
      </c>
      <c r="B34" s="9">
        <v>8</v>
      </c>
      <c r="C34" s="9">
        <v>3</v>
      </c>
      <c r="D34" s="32">
        <f>SUM(C34/3)</f>
        <v>1</v>
      </c>
      <c r="E34" s="9">
        <v>287</v>
      </c>
      <c r="F34" s="30">
        <f t="shared" si="1"/>
        <v>2.6666666666666665</v>
      </c>
      <c r="G34" s="27"/>
      <c r="H34" s="27"/>
      <c r="I34" s="25"/>
      <c r="J34" s="25"/>
      <c r="K34" s="26"/>
      <c r="L34" s="25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1" t="s">
        <v>25</v>
      </c>
      <c r="B35" s="9">
        <v>8</v>
      </c>
      <c r="C35" s="9">
        <v>3</v>
      </c>
      <c r="D35" s="32">
        <f>SUM(C35/4)</f>
        <v>0.75</v>
      </c>
      <c r="E35" s="9">
        <v>276</v>
      </c>
      <c r="F35" s="30">
        <f t="shared" si="1"/>
        <v>2.6666666666666665</v>
      </c>
      <c r="G35" s="27"/>
      <c r="H35" s="28"/>
      <c r="I35" s="25"/>
      <c r="J35" s="25"/>
      <c r="K35" s="26"/>
      <c r="L35" s="25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4" customHeight="1" x14ac:dyDescent="0.35">
      <c r="A36" s="31" t="s">
        <v>31</v>
      </c>
      <c r="B36" s="9">
        <v>5</v>
      </c>
      <c r="C36" s="9">
        <v>3</v>
      </c>
      <c r="D36" s="32">
        <f>SUM(C36/3)</f>
        <v>1</v>
      </c>
      <c r="E36" s="9">
        <v>247</v>
      </c>
      <c r="F36" s="30">
        <f t="shared" si="1"/>
        <v>1.6666666666666667</v>
      </c>
      <c r="G36" s="27"/>
      <c r="H36" s="28"/>
      <c r="I36" s="25"/>
      <c r="J36" s="25"/>
      <c r="K36" s="26"/>
      <c r="L36" s="25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4" customHeight="1" x14ac:dyDescent="0.35">
      <c r="A37" s="31" t="s">
        <v>42</v>
      </c>
      <c r="B37" s="9">
        <v>5</v>
      </c>
      <c r="C37" s="9">
        <v>2</v>
      </c>
      <c r="D37" s="32">
        <f>SUM(C37/2)</f>
        <v>1</v>
      </c>
      <c r="E37" s="9">
        <v>194</v>
      </c>
      <c r="F37" s="30">
        <f t="shared" si="1"/>
        <v>2.5</v>
      </c>
      <c r="G37" s="27"/>
      <c r="H37" s="28"/>
      <c r="I37" s="25"/>
      <c r="J37" s="25"/>
      <c r="K37" s="26"/>
      <c r="L37" s="25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7" customFormat="1" ht="24" customHeight="1" x14ac:dyDescent="0.35">
      <c r="A38" s="31" t="s">
        <v>36</v>
      </c>
      <c r="B38" s="9">
        <v>5</v>
      </c>
      <c r="C38" s="9">
        <v>2</v>
      </c>
      <c r="D38" s="32">
        <f>SUM(C38/2)</f>
        <v>1</v>
      </c>
      <c r="E38" s="9">
        <v>157</v>
      </c>
      <c r="F38" s="30">
        <f t="shared" ref="F38" si="5">SUM(B38/C38)</f>
        <v>2.5</v>
      </c>
      <c r="G38" s="27"/>
      <c r="H38" s="28"/>
      <c r="I38" s="25"/>
      <c r="J38" s="25"/>
      <c r="K38" s="26"/>
      <c r="L38" s="25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35">
      <c r="A39" s="31" t="s">
        <v>28</v>
      </c>
      <c r="B39" s="9">
        <v>4</v>
      </c>
      <c r="C39" s="9">
        <v>2</v>
      </c>
      <c r="D39" s="32">
        <f>SUM(C39/2)</f>
        <v>1</v>
      </c>
      <c r="E39" s="9">
        <v>147</v>
      </c>
      <c r="F39" s="30">
        <f t="shared" si="1"/>
        <v>2</v>
      </c>
      <c r="G39" s="27"/>
      <c r="H39" s="28"/>
      <c r="I39" s="25"/>
      <c r="J39" s="25"/>
      <c r="K39" s="26"/>
      <c r="L39" s="25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35">
      <c r="A40" s="31" t="s">
        <v>43</v>
      </c>
      <c r="B40" s="9">
        <v>2</v>
      </c>
      <c r="C40" s="9">
        <v>1</v>
      </c>
      <c r="D40" s="32">
        <f>SUM(C40/1)</f>
        <v>1</v>
      </c>
      <c r="E40" s="9">
        <v>97</v>
      </c>
      <c r="F40" s="30">
        <f t="shared" si="1"/>
        <v>2</v>
      </c>
      <c r="G40" s="27"/>
      <c r="H40" s="27"/>
      <c r="I40" s="25"/>
      <c r="J40" s="25"/>
      <c r="K40" s="26"/>
      <c r="L40" s="25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0"/>
      <c r="B41" s="9">
        <f>SUM(B6:B40)</f>
        <v>454</v>
      </c>
      <c r="C41" s="9">
        <f>SUM(C6:C40)</f>
        <v>208</v>
      </c>
      <c r="D41" s="9" t="s">
        <v>4</v>
      </c>
      <c r="E41" s="9">
        <f>SUM(E6:E40)</f>
        <v>17165</v>
      </c>
      <c r="F41" s="29">
        <f>AVERAGE(F6:F40)</f>
        <v>2.1881632653061227</v>
      </c>
      <c r="G41" s="25"/>
      <c r="H41" s="25"/>
      <c r="I41" s="25"/>
      <c r="J41" s="25"/>
      <c r="K41" s="25"/>
      <c r="L41" s="25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35">
      <c r="A42" s="11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0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0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0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6.5" customHeight="1" x14ac:dyDescent="0.25">
      <c r="A46" s="10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5">
      <c r="A47" s="10"/>
      <c r="B47" s="13"/>
      <c r="C47" s="13"/>
      <c r="D47" s="13"/>
      <c r="E47" s="14"/>
      <c r="F47" s="14"/>
      <c r="G47" s="14"/>
      <c r="H47" s="14"/>
      <c r="I47" s="14"/>
      <c r="J47" s="14"/>
      <c r="K47" s="14"/>
      <c r="L47" s="14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5">
      <c r="A48" s="10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5">
      <c r="A49" s="15"/>
      <c r="B49" s="16"/>
      <c r="C49" s="16"/>
      <c r="D49" s="16"/>
      <c r="E49" s="16"/>
      <c r="F49" s="17" t="s">
        <v>5</v>
      </c>
      <c r="G49" s="17"/>
      <c r="H49" s="17"/>
      <c r="I49" s="17"/>
      <c r="J49" s="17"/>
      <c r="K49" s="17"/>
      <c r="L49" s="16"/>
      <c r="M49" s="37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6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</row>
    <row r="1001" spans="1:25" ht="1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</row>
    <row r="1002" spans="1:25" ht="1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</row>
  </sheetData>
  <sortState ref="A6:F38">
    <sortCondition descending="1" ref="B6:B38"/>
    <sortCondition descending="1" ref="E6:E38"/>
    <sortCondition ref="A6:A38"/>
  </sortState>
  <mergeCells count="1"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2026-04-18T17:22:06Z</dcterms:modified>
</cp:coreProperties>
</file>