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-105" yWindow="-105" windowWidth="19425" windowHeight="10305"/>
  </bookViews>
  <sheets>
    <sheet name="MG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3" i="1" l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24" i="1"/>
  <c r="F23" i="1"/>
  <c r="F22" i="1"/>
  <c r="F21" i="1"/>
  <c r="F20" i="1"/>
  <c r="D25" i="1" l="1"/>
  <c r="F19" i="1" l="1"/>
  <c r="D6" i="1" l="1"/>
  <c r="B26" i="1" l="1"/>
  <c r="F18" i="1" l="1"/>
  <c r="F17" i="1"/>
  <c r="F16" i="1"/>
  <c r="F15" i="1"/>
  <c r="F14" i="1"/>
  <c r="F13" i="1"/>
  <c r="F12" i="1"/>
  <c r="F11" i="1"/>
  <c r="F10" i="1"/>
  <c r="F9" i="1"/>
  <c r="F8" i="1"/>
  <c r="F6" i="1"/>
  <c r="F7" i="1" l="1"/>
  <c r="F26" i="1" l="1"/>
  <c r="E26" i="1"/>
  <c r="C26" i="1"/>
</calcChain>
</file>

<file path=xl/sharedStrings.xml><?xml version="1.0" encoding="utf-8"?>
<sst xmlns="http://schemas.openxmlformats.org/spreadsheetml/2006/main" count="29" uniqueCount="28">
  <si>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</si>
  <si>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</si>
  <si>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</si>
  <si>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</si>
  <si>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</si>
  <si>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</si>
  <si>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</si>
  <si>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</si>
  <si>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CM-Lord Maynard</t>
  </si>
  <si>
    <t>Starscream</t>
  </si>
  <si>
    <t>VicTor</t>
  </si>
  <si>
    <t>Bumblebee</t>
  </si>
  <si>
    <t>Ajsa</t>
  </si>
  <si>
    <t>gvade</t>
  </si>
  <si>
    <t>CM-MK-Admiral</t>
  </si>
  <si>
    <t>CM-MK-Major</t>
  </si>
  <si>
    <t>Melody CM</t>
  </si>
  <si>
    <t>CM-MK-Colonel</t>
  </si>
  <si>
    <t>Vaders Fist</t>
  </si>
  <si>
    <t>Gopher2</t>
  </si>
  <si>
    <t>January 2026 Clan War League - Maynard's Gulag</t>
  </si>
  <si>
    <t>CM-MK-Sliverhawk</t>
  </si>
  <si>
    <t>CM-MK-Officer</t>
  </si>
  <si>
    <t>Foosbill</t>
  </si>
  <si>
    <t>Henry</t>
  </si>
  <si>
    <t>CM-MK-Private</t>
  </si>
  <si>
    <t>Henry2</t>
  </si>
  <si>
    <t>CM-MK-Captain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</si>
</sst>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7"/>
  <sheetViews>
    <sheetView showGridLines="0" tabSelected="1" topLeftCell="A5" zoomScale="75" zoomScaleNormal="75" workbookViewId="0">
      <selection activeCell="A22" activeCellId="6" sqref="A6:F6 A7:F7 A8:F8 A11:F12 A15:F15 A19:F19 A22:F2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2" t="s">
        <v>20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8</v>
      </c>
      <c r="B6" s="10">
        <v>18</v>
      </c>
      <c r="C6" s="10">
        <v>7</v>
      </c>
      <c r="D6" s="11">
        <f t="shared" ref="D6" si="0">SUM(C6/7)</f>
        <v>1</v>
      </c>
      <c r="E6" s="10">
        <v>638</v>
      </c>
      <c r="F6" s="29">
        <f t="shared" ref="F6:F25" si="1">SUM(B6/C6)</f>
        <v>2.5714285714285716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17</v>
      </c>
      <c r="B7" s="10">
        <v>18</v>
      </c>
      <c r="C7" s="10">
        <v>7</v>
      </c>
      <c r="D7" s="11">
        <f t="shared" ref="D7" si="2">SUM(C7/7)</f>
        <v>1</v>
      </c>
      <c r="E7" s="10">
        <v>619</v>
      </c>
      <c r="F7" s="29">
        <f t="shared" si="1"/>
        <v>2.5714285714285716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21</v>
      </c>
      <c r="B8" s="10">
        <v>18</v>
      </c>
      <c r="C8" s="10">
        <v>6</v>
      </c>
      <c r="D8" s="11">
        <f>SUM(C8/6)</f>
        <v>1</v>
      </c>
      <c r="E8" s="10">
        <v>600</v>
      </c>
      <c r="F8" s="29">
        <f t="shared" si="1"/>
        <v>3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13</v>
      </c>
      <c r="B9" s="10">
        <v>17</v>
      </c>
      <c r="C9" s="10">
        <v>7</v>
      </c>
      <c r="D9" s="11">
        <f t="shared" ref="D9:D17" si="3">SUM(C9/7)</f>
        <v>1</v>
      </c>
      <c r="E9" s="10">
        <v>644</v>
      </c>
      <c r="F9" s="29">
        <f t="shared" si="1"/>
        <v>2.4285714285714284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19</v>
      </c>
      <c r="B10" s="10">
        <v>17</v>
      </c>
      <c r="C10" s="10">
        <v>7</v>
      </c>
      <c r="D10" s="11">
        <f t="shared" si="3"/>
        <v>1</v>
      </c>
      <c r="E10" s="10">
        <v>620</v>
      </c>
      <c r="F10" s="29">
        <f t="shared" si="1"/>
        <v>2.4285714285714284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15</v>
      </c>
      <c r="B11" s="10">
        <v>17</v>
      </c>
      <c r="C11" s="10">
        <v>7</v>
      </c>
      <c r="D11" s="11">
        <f t="shared" si="3"/>
        <v>1</v>
      </c>
      <c r="E11" s="10">
        <v>612</v>
      </c>
      <c r="F11" s="29">
        <f t="shared" si="1"/>
        <v>2.4285714285714284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14</v>
      </c>
      <c r="B12" s="10">
        <v>17</v>
      </c>
      <c r="C12" s="10">
        <v>7</v>
      </c>
      <c r="D12" s="11">
        <f t="shared" si="3"/>
        <v>1</v>
      </c>
      <c r="E12" s="10">
        <v>594</v>
      </c>
      <c r="F12" s="29">
        <f t="shared" si="1"/>
        <v>2.4285714285714284</v>
      </c>
      <c r="G12" s="27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19</v>
      </c>
      <c r="B13" s="10">
        <v>16</v>
      </c>
      <c r="C13" s="10">
        <v>7</v>
      </c>
      <c r="D13" s="11">
        <f t="shared" si="3"/>
        <v>1</v>
      </c>
      <c r="E13" s="10">
        <v>629</v>
      </c>
      <c r="F13" s="29">
        <f t="shared" si="1"/>
        <v>2.2857142857142856</v>
      </c>
      <c r="G13" s="27"/>
      <c r="H13" s="27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12</v>
      </c>
      <c r="B14" s="10">
        <v>16</v>
      </c>
      <c r="C14" s="10">
        <v>7</v>
      </c>
      <c r="D14" s="11">
        <f t="shared" si="3"/>
        <v>1</v>
      </c>
      <c r="E14" s="10">
        <v>623</v>
      </c>
      <c r="F14" s="29">
        <f t="shared" si="1"/>
        <v>2.2857142857142856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22</v>
      </c>
      <c r="B15" s="10">
        <v>16</v>
      </c>
      <c r="C15" s="10">
        <v>7</v>
      </c>
      <c r="D15" s="11">
        <f t="shared" si="3"/>
        <v>1</v>
      </c>
      <c r="E15" s="10">
        <v>571</v>
      </c>
      <c r="F15" s="29">
        <f t="shared" si="1"/>
        <v>2.2857142857142856</v>
      </c>
      <c r="G15" s="27"/>
      <c r="H15" s="24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10</v>
      </c>
      <c r="B16" s="10">
        <v>13</v>
      </c>
      <c r="C16" s="10">
        <v>7</v>
      </c>
      <c r="D16" s="11">
        <f t="shared" si="3"/>
        <v>1</v>
      </c>
      <c r="E16" s="10">
        <v>483</v>
      </c>
      <c r="F16" s="29">
        <f t="shared" si="1"/>
        <v>1.8571428571428572</v>
      </c>
      <c r="G16" s="24"/>
      <c r="H16" s="27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23</v>
      </c>
      <c r="B17" s="10">
        <v>9</v>
      </c>
      <c r="C17" s="10">
        <v>7</v>
      </c>
      <c r="D17" s="11">
        <f t="shared" si="3"/>
        <v>1</v>
      </c>
      <c r="E17" s="10">
        <v>537</v>
      </c>
      <c r="F17" s="29">
        <f t="shared" si="1"/>
        <v>1.2857142857142858</v>
      </c>
      <c r="G17" s="24"/>
      <c r="H17" s="24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24</v>
      </c>
      <c r="B18" s="10">
        <v>9</v>
      </c>
      <c r="C18" s="10">
        <v>4</v>
      </c>
      <c r="D18" s="11">
        <f>SUM(C18/4)</f>
        <v>1</v>
      </c>
      <c r="E18" s="10">
        <v>318</v>
      </c>
      <c r="F18" s="29">
        <f t="shared" si="1"/>
        <v>2.25</v>
      </c>
      <c r="G18" s="27"/>
      <c r="H18" s="27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30" customFormat="1" ht="24" customHeight="1" x14ac:dyDescent="0.35">
      <c r="A19" s="9" t="s">
        <v>25</v>
      </c>
      <c r="B19" s="10">
        <v>7</v>
      </c>
      <c r="C19" s="10">
        <v>3</v>
      </c>
      <c r="D19" s="11">
        <f>SUM(C19/3)</f>
        <v>1</v>
      </c>
      <c r="E19" s="10">
        <v>262</v>
      </c>
      <c r="F19" s="29">
        <f t="shared" si="1"/>
        <v>2.3333333333333335</v>
      </c>
      <c r="G19" s="27"/>
      <c r="H19" s="27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s="30" customFormat="1" ht="24" customHeight="1" x14ac:dyDescent="0.35">
      <c r="A20" s="9" t="s">
        <v>26</v>
      </c>
      <c r="B20" s="10">
        <v>6</v>
      </c>
      <c r="C20" s="10">
        <v>4</v>
      </c>
      <c r="D20" s="11">
        <f>SUM(C20/4)</f>
        <v>1</v>
      </c>
      <c r="E20" s="10">
        <v>246</v>
      </c>
      <c r="F20" s="29">
        <f t="shared" ref="F20:F24" si="4">SUM(B20/C20)</f>
        <v>1.5</v>
      </c>
      <c r="G20" s="27"/>
      <c r="H20" s="27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30" customFormat="1" ht="24" customHeight="1" x14ac:dyDescent="0.35">
      <c r="A21" s="9" t="s">
        <v>16</v>
      </c>
      <c r="B21" s="10">
        <v>5</v>
      </c>
      <c r="C21" s="10">
        <v>3</v>
      </c>
      <c r="D21" s="11">
        <f>SUM(C21/3)</f>
        <v>1</v>
      </c>
      <c r="E21" s="10">
        <v>198</v>
      </c>
      <c r="F21" s="29">
        <f t="shared" si="4"/>
        <v>1.6666666666666667</v>
      </c>
      <c r="G21" s="27"/>
      <c r="H21" s="27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s="31" customFormat="1" ht="24" customHeight="1" x14ac:dyDescent="0.35">
      <c r="A22" s="9" t="s">
        <v>27</v>
      </c>
      <c r="B22" s="10">
        <v>4</v>
      </c>
      <c r="C22" s="10">
        <v>2</v>
      </c>
      <c r="D22" s="11">
        <f>SUM(C22/2)</f>
        <v>1</v>
      </c>
      <c r="E22" s="10">
        <v>150</v>
      </c>
      <c r="F22" s="29">
        <f t="shared" si="4"/>
        <v>2</v>
      </c>
      <c r="G22" s="27"/>
      <c r="H22" s="27"/>
      <c r="I22" s="25"/>
      <c r="J22" s="25"/>
      <c r="K22" s="26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31" customFormat="1" ht="24" customHeight="1" x14ac:dyDescent="0.35">
      <c r="A23" s="9" t="s">
        <v>18</v>
      </c>
      <c r="B23" s="10">
        <v>3</v>
      </c>
      <c r="C23" s="10">
        <v>4</v>
      </c>
      <c r="D23" s="11">
        <f>SUM(C23/4)</f>
        <v>1</v>
      </c>
      <c r="E23" s="10">
        <v>191</v>
      </c>
      <c r="F23" s="29">
        <f t="shared" si="4"/>
        <v>0.75</v>
      </c>
      <c r="G23" s="27"/>
      <c r="H23" s="27"/>
      <c r="I23" s="25"/>
      <c r="J23" s="25"/>
      <c r="K23" s="26"/>
      <c r="L23" s="2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s="31" customFormat="1" ht="24" customHeight="1" x14ac:dyDescent="0.35">
      <c r="A24" s="9" t="s">
        <v>11</v>
      </c>
      <c r="B24" s="10">
        <v>0</v>
      </c>
      <c r="C24" s="10">
        <v>0</v>
      </c>
      <c r="D24" s="11">
        <f>SUM(C24/6)</f>
        <v>0</v>
      </c>
      <c r="E24" s="10">
        <v>0</v>
      </c>
      <c r="F24" s="29">
        <v>0</v>
      </c>
      <c r="G24" s="27"/>
      <c r="H24" s="27"/>
      <c r="I24" s="25"/>
      <c r="J24" s="25"/>
      <c r="K24" s="26"/>
      <c r="L24" s="2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9" t="s">
        <v>9</v>
      </c>
      <c r="B25" s="10">
        <v>0</v>
      </c>
      <c r="C25" s="10">
        <v>0</v>
      </c>
      <c r="D25" s="11">
        <f>SUM(C25/1)</f>
        <v>0</v>
      </c>
      <c r="E25" s="10">
        <v>0</v>
      </c>
      <c r="F25" s="29">
        <v>0</v>
      </c>
      <c r="G25" s="27"/>
      <c r="H25" s="27"/>
      <c r="I25" s="25"/>
      <c r="J25" s="25"/>
      <c r="K25" s="26"/>
      <c r="L25" s="2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0">
        <f>SUM(B6:B25)</f>
        <v>226</v>
      </c>
      <c r="C26" s="10">
        <f>SUM(C6:C25)</f>
        <v>103</v>
      </c>
      <c r="D26" s="10" t="s">
        <v>4</v>
      </c>
      <c r="E26" s="10">
        <f>SUM(E6:E25)</f>
        <v>8535</v>
      </c>
      <c r="F26" s="28">
        <f>AVERAGE(F6:F25)</f>
        <v>1.9178571428571427</v>
      </c>
      <c r="G26" s="25"/>
      <c r="H26" s="25"/>
      <c r="I26" s="25"/>
      <c r="J26" s="25"/>
      <c r="K26" s="25"/>
      <c r="L26" s="2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13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25">
      <c r="A31" s="12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25">
      <c r="A32" s="12"/>
      <c r="B32" s="15"/>
      <c r="C32" s="15"/>
      <c r="D32" s="15"/>
      <c r="E32" s="16"/>
      <c r="F32" s="16"/>
      <c r="G32" s="16"/>
      <c r="H32" s="16"/>
      <c r="I32" s="16"/>
      <c r="J32" s="16"/>
      <c r="K32" s="16"/>
      <c r="L32" s="16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25">
      <c r="A33" s="12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6.5" customHeight="1" x14ac:dyDescent="0.25">
      <c r="A34" s="17"/>
      <c r="B34" s="18"/>
      <c r="C34" s="18"/>
      <c r="D34" s="18"/>
      <c r="E34" s="18"/>
      <c r="F34" s="19" t="s">
        <v>5</v>
      </c>
      <c r="G34" s="19"/>
      <c r="H34" s="19"/>
      <c r="I34" s="19"/>
      <c r="J34" s="19"/>
      <c r="K34" s="19"/>
      <c r="L34" s="18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4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</sheetData>
  <sortState ref="A6:F20">
    <sortCondition descending="1" ref="B6:B20"/>
    <sortCondition descending="1" ref="E6:E20"/>
    <sortCondition ref="A6:A20"/>
  </sortState>
  <mergeCells count="2">
    <mergeCell ref="A2:L2"/>
    <mergeCell ref="B37:M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2026-02-12T20:09:02Z</dcterms:modified>
</cp:coreProperties>
</file>