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44" i="1" l="1"/>
  <c r="D43" i="1"/>
  <c r="D42" i="1"/>
  <c r="D41" i="1"/>
  <c r="D40" i="1"/>
  <c r="D39" i="1"/>
  <c r="D38" i="1"/>
  <c r="D37" i="1"/>
  <c r="D36" i="1"/>
  <c r="D35" i="1"/>
  <c r="D31" i="1"/>
  <c r="D33" i="1"/>
  <c r="D32" i="1"/>
  <c r="D30" i="1"/>
  <c r="D28" i="1"/>
  <c r="D27" i="1"/>
  <c r="D26" i="1"/>
  <c r="D25" i="1"/>
  <c r="D24" i="1"/>
  <c r="D23" i="1"/>
  <c r="D22" i="1"/>
  <c r="D21" i="1"/>
  <c r="D16" i="1"/>
  <c r="D20" i="1"/>
  <c r="D19" i="1"/>
  <c r="D18" i="1"/>
  <c r="D17" i="1"/>
  <c r="D15" i="1"/>
  <c r="D14" i="1"/>
  <c r="D13" i="1"/>
  <c r="D12" i="1"/>
  <c r="D11" i="1"/>
  <c r="D10" i="1"/>
  <c r="D9" i="1"/>
  <c r="D8" i="1"/>
  <c r="D7" i="1"/>
  <c r="D46" i="1" l="1"/>
  <c r="D45" i="1"/>
  <c r="F44" i="1"/>
  <c r="F43" i="1"/>
  <c r="D34" i="1"/>
  <c r="D29" i="1"/>
  <c r="F42" i="1" l="1"/>
  <c r="F41" i="1" l="1"/>
  <c r="F40" i="1"/>
  <c r="F39" i="1"/>
  <c r="F38" i="1"/>
  <c r="F37" i="1"/>
  <c r="F36" i="1" l="1"/>
  <c r="F35" i="1"/>
  <c r="F34" i="1" l="1"/>
  <c r="F33" i="1"/>
  <c r="F32" i="1"/>
  <c r="F30" i="1"/>
  <c r="F31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D6" i="1"/>
  <c r="F47" i="1" l="1"/>
  <c r="B47" i="1"/>
  <c r="E47" i="1" l="1"/>
  <c r="C47" i="1"/>
</calcChain>
</file>

<file path=xl/sharedStrings.xml><?xml version="1.0" encoding="utf-8"?>
<sst xmlns="http://schemas.openxmlformats.org/spreadsheetml/2006/main" count="50" uniqueCount="50">
  <si>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</si>
  <si>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</si>
  <si>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</si>
  <si>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</si>
  <si>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</si>
  <si>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</si>
  <si>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</si>
  <si>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</si>
  <si>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Mull</t>
  </si>
  <si>
    <t>CM-MK-Maynard</t>
  </si>
  <si>
    <t>Rai</t>
  </si>
  <si>
    <t>SuperClark</t>
  </si>
  <si>
    <t>Cimber</t>
  </si>
  <si>
    <t>SwampDonkey</t>
  </si>
  <si>
    <t>Casserole</t>
  </si>
  <si>
    <t>Traper</t>
  </si>
  <si>
    <t>JB</t>
  </si>
  <si>
    <t>Syamiluffy</t>
  </si>
  <si>
    <t>Abbas</t>
  </si>
  <si>
    <t>Tristan Pogi</t>
  </si>
  <si>
    <t>Nikefabolous</t>
  </si>
  <si>
    <t>SuperJim</t>
  </si>
  <si>
    <t>Mridul</t>
  </si>
  <si>
    <t>Tommy Hockey</t>
  </si>
  <si>
    <t>Berticus</t>
  </si>
  <si>
    <t>Clash Gramps</t>
  </si>
  <si>
    <t>Captain Cap</t>
  </si>
  <si>
    <t>WillyG</t>
  </si>
  <si>
    <t>Sirazzface</t>
  </si>
  <si>
    <t>Almairah140621</t>
  </si>
  <si>
    <t>W.C.Y</t>
  </si>
  <si>
    <t>Metagame11</t>
  </si>
  <si>
    <t>Diamond-Nick</t>
  </si>
  <si>
    <t>Sebin</t>
  </si>
  <si>
    <t>Justin</t>
  </si>
  <si>
    <t>Ram</t>
  </si>
  <si>
    <t>TESD</t>
  </si>
  <si>
    <t>caj</t>
  </si>
  <si>
    <t>NO BS! PM</t>
  </si>
  <si>
    <t>twr02a</t>
  </si>
  <si>
    <t>September 2025 Clan War League - Maynard's Realm</t>
  </si>
  <si>
    <t>nvergveup_17</t>
  </si>
  <si>
    <t>Dr. Boom</t>
  </si>
  <si>
    <t>mkjgct</t>
  </si>
  <si>
    <t>Duke of Swag</t>
  </si>
  <si>
    <t>jklb</t>
  </si>
  <si>
    <t>Kenneth</t>
  </si>
  <si>
    <t>Norppan</t>
  </si>
  <si>
    <t>Karim</t>
  </si>
  <si>
    <t>abhi freakzzz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</si>
</sst>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4"/>
      <color theme="1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8"/>
  <sheetViews>
    <sheetView showGridLines="0" tabSelected="1" topLeftCell="A17" zoomScale="75" zoomScaleNormal="75" workbookViewId="0">
      <selection activeCell="F47" sqref="F4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9" t="s">
        <v>40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8</v>
      </c>
      <c r="B6" s="34">
        <v>21</v>
      </c>
      <c r="C6" s="34">
        <v>7</v>
      </c>
      <c r="D6" s="11">
        <f t="shared" ref="D6" si="0">SUM(C6/7)</f>
        <v>1</v>
      </c>
      <c r="E6" s="34">
        <v>700</v>
      </c>
      <c r="F6" s="32">
        <f t="shared" ref="F6:F41" si="1">SUM(B6/C6)</f>
        <v>3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28</v>
      </c>
      <c r="B7" s="10">
        <v>21</v>
      </c>
      <c r="C7" s="34">
        <v>7</v>
      </c>
      <c r="D7" s="11">
        <f t="shared" ref="D7:D12" si="2">SUM(C7/7)</f>
        <v>1</v>
      </c>
      <c r="E7" s="34">
        <v>700</v>
      </c>
      <c r="F7" s="32">
        <f t="shared" si="1"/>
        <v>3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36</v>
      </c>
      <c r="B8" s="10">
        <v>19</v>
      </c>
      <c r="C8" s="34">
        <v>7</v>
      </c>
      <c r="D8" s="11">
        <f t="shared" si="2"/>
        <v>1</v>
      </c>
      <c r="E8" s="34">
        <v>680</v>
      </c>
      <c r="F8" s="32">
        <f t="shared" si="1"/>
        <v>2.7142857142857144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12</v>
      </c>
      <c r="B9" s="10">
        <v>19</v>
      </c>
      <c r="C9" s="34">
        <v>7</v>
      </c>
      <c r="D9" s="11">
        <f t="shared" si="2"/>
        <v>1</v>
      </c>
      <c r="E9" s="34">
        <v>672</v>
      </c>
      <c r="F9" s="32">
        <f t="shared" si="1"/>
        <v>2.7142857142857144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9</v>
      </c>
      <c r="B10" s="10">
        <v>19</v>
      </c>
      <c r="C10" s="34">
        <v>7</v>
      </c>
      <c r="D10" s="11">
        <f t="shared" si="2"/>
        <v>1</v>
      </c>
      <c r="E10" s="34">
        <v>636</v>
      </c>
      <c r="F10" s="32">
        <f t="shared" si="1"/>
        <v>2.7142857142857144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16</v>
      </c>
      <c r="B11" s="10">
        <v>18</v>
      </c>
      <c r="C11" s="34">
        <v>7</v>
      </c>
      <c r="D11" s="11">
        <f t="shared" si="2"/>
        <v>1</v>
      </c>
      <c r="E11" s="34">
        <v>673</v>
      </c>
      <c r="F11" s="32">
        <f t="shared" si="1"/>
        <v>2.5714285714285716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41</v>
      </c>
      <c r="B12" s="10">
        <v>18</v>
      </c>
      <c r="C12" s="34">
        <v>7</v>
      </c>
      <c r="D12" s="11">
        <f t="shared" si="2"/>
        <v>1</v>
      </c>
      <c r="E12" s="34">
        <v>655</v>
      </c>
      <c r="F12" s="32">
        <f t="shared" si="1"/>
        <v>2.5714285714285716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15</v>
      </c>
      <c r="B13" s="10">
        <v>18</v>
      </c>
      <c r="C13" s="34">
        <v>7</v>
      </c>
      <c r="D13" s="11">
        <f t="shared" ref="D13:D20" si="3">SUM(C13/7)</f>
        <v>1</v>
      </c>
      <c r="E13" s="34">
        <v>651</v>
      </c>
      <c r="F13" s="32">
        <f t="shared" si="1"/>
        <v>2.5714285714285716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14</v>
      </c>
      <c r="B14" s="10">
        <v>18</v>
      </c>
      <c r="C14" s="34">
        <v>7</v>
      </c>
      <c r="D14" s="11">
        <f t="shared" si="3"/>
        <v>1</v>
      </c>
      <c r="E14" s="34">
        <v>648</v>
      </c>
      <c r="F14" s="32">
        <f t="shared" si="1"/>
        <v>2.5714285714285716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2" customFormat="1" ht="24" customHeight="1" x14ac:dyDescent="0.35">
      <c r="A15" s="33" t="s">
        <v>29</v>
      </c>
      <c r="B15" s="10">
        <v>18</v>
      </c>
      <c r="C15" s="34">
        <v>7</v>
      </c>
      <c r="D15" s="11">
        <f t="shared" si="3"/>
        <v>1</v>
      </c>
      <c r="E15" s="34">
        <v>608</v>
      </c>
      <c r="F15" s="32">
        <f t="shared" si="1"/>
        <v>2.5714285714285716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11</v>
      </c>
      <c r="B16" s="10">
        <v>18</v>
      </c>
      <c r="C16" s="34">
        <v>6</v>
      </c>
      <c r="D16" s="11">
        <f>SUM(C16/6)</f>
        <v>1</v>
      </c>
      <c r="E16" s="34">
        <v>600</v>
      </c>
      <c r="F16" s="32">
        <f t="shared" si="1"/>
        <v>3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17</v>
      </c>
      <c r="B17" s="10">
        <v>17</v>
      </c>
      <c r="C17" s="34">
        <v>7</v>
      </c>
      <c r="D17" s="11">
        <f t="shared" si="3"/>
        <v>1</v>
      </c>
      <c r="E17" s="34">
        <v>629</v>
      </c>
      <c r="F17" s="32">
        <f t="shared" si="1"/>
        <v>2.4285714285714284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1" customFormat="1" ht="24" customHeight="1" x14ac:dyDescent="0.35">
      <c r="A18" s="33" t="s">
        <v>42</v>
      </c>
      <c r="B18" s="10">
        <v>17</v>
      </c>
      <c r="C18" s="34">
        <v>7</v>
      </c>
      <c r="D18" s="11">
        <f t="shared" si="3"/>
        <v>1</v>
      </c>
      <c r="E18" s="34">
        <v>616</v>
      </c>
      <c r="F18" s="32">
        <f t="shared" si="1"/>
        <v>2.4285714285714284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37</v>
      </c>
      <c r="B19" s="10">
        <v>16</v>
      </c>
      <c r="C19" s="34">
        <v>7</v>
      </c>
      <c r="D19" s="11">
        <f t="shared" si="3"/>
        <v>1</v>
      </c>
      <c r="E19" s="34">
        <v>623</v>
      </c>
      <c r="F19" s="32">
        <f t="shared" si="1"/>
        <v>2.2857142857142856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13</v>
      </c>
      <c r="B20" s="10">
        <v>15</v>
      </c>
      <c r="C20" s="34">
        <v>7</v>
      </c>
      <c r="D20" s="11">
        <f t="shared" si="3"/>
        <v>1</v>
      </c>
      <c r="E20" s="34">
        <v>623</v>
      </c>
      <c r="F20" s="32">
        <f t="shared" si="1"/>
        <v>2.1428571428571428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ht="24" customHeight="1" x14ac:dyDescent="0.35">
      <c r="A21" s="33" t="s">
        <v>24</v>
      </c>
      <c r="B21" s="10">
        <v>15</v>
      </c>
      <c r="C21" s="34">
        <v>6</v>
      </c>
      <c r="D21" s="11">
        <f t="shared" ref="D21:D22" si="4">SUM(C21/6)</f>
        <v>1</v>
      </c>
      <c r="E21" s="34">
        <v>561</v>
      </c>
      <c r="F21" s="32">
        <f t="shared" si="1"/>
        <v>2.5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30</v>
      </c>
      <c r="B22" s="10">
        <v>15</v>
      </c>
      <c r="C22" s="34">
        <v>6</v>
      </c>
      <c r="D22" s="11">
        <f t="shared" si="4"/>
        <v>1</v>
      </c>
      <c r="E22" s="34">
        <v>513</v>
      </c>
      <c r="F22" s="32">
        <f t="shared" si="1"/>
        <v>2.5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2" customFormat="1" ht="24" customHeight="1" x14ac:dyDescent="0.35">
      <c r="A23" s="33" t="s">
        <v>43</v>
      </c>
      <c r="B23" s="10">
        <v>15</v>
      </c>
      <c r="C23" s="34">
        <v>5</v>
      </c>
      <c r="D23" s="11">
        <f>SUM(C23/6)</f>
        <v>0.83333333333333337</v>
      </c>
      <c r="E23" s="34">
        <v>500</v>
      </c>
      <c r="F23" s="32">
        <f t="shared" si="1"/>
        <v>3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20</v>
      </c>
      <c r="B24" s="10">
        <v>14</v>
      </c>
      <c r="C24" s="34">
        <v>7</v>
      </c>
      <c r="D24" s="11">
        <f t="shared" ref="D24" si="5">SUM(C24/7)</f>
        <v>1</v>
      </c>
      <c r="E24" s="34">
        <v>541</v>
      </c>
      <c r="F24" s="32">
        <f t="shared" si="1"/>
        <v>2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44</v>
      </c>
      <c r="B25" s="10">
        <v>14</v>
      </c>
      <c r="C25" s="34">
        <v>6</v>
      </c>
      <c r="D25" s="11">
        <f t="shared" ref="D25" si="6">SUM(C25/6)</f>
        <v>1</v>
      </c>
      <c r="E25" s="34">
        <v>539</v>
      </c>
      <c r="F25" s="32">
        <f t="shared" si="1"/>
        <v>2.3333333333333335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3" t="s">
        <v>34</v>
      </c>
      <c r="B26" s="10">
        <v>14</v>
      </c>
      <c r="C26" s="34">
        <v>7</v>
      </c>
      <c r="D26" s="11">
        <f t="shared" ref="D26" si="7">SUM(C26/7)</f>
        <v>1</v>
      </c>
      <c r="E26" s="34">
        <v>524</v>
      </c>
      <c r="F26" s="32">
        <f t="shared" si="1"/>
        <v>2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21</v>
      </c>
      <c r="B27" s="10">
        <v>14</v>
      </c>
      <c r="C27" s="34">
        <v>6</v>
      </c>
      <c r="D27" s="11">
        <f t="shared" ref="D27" si="8">SUM(C27/6)</f>
        <v>1</v>
      </c>
      <c r="E27" s="34">
        <v>495</v>
      </c>
      <c r="F27" s="32">
        <f t="shared" si="1"/>
        <v>2.3333333333333335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20" customFormat="1" ht="24" customHeight="1" x14ac:dyDescent="0.35">
      <c r="A28" s="33" t="s">
        <v>32</v>
      </c>
      <c r="B28" s="10">
        <v>14</v>
      </c>
      <c r="C28" s="34">
        <v>5</v>
      </c>
      <c r="D28" s="11">
        <f>SUM(C28/6)</f>
        <v>0.83333333333333337</v>
      </c>
      <c r="E28" s="34">
        <v>491</v>
      </c>
      <c r="F28" s="32">
        <f t="shared" si="1"/>
        <v>2.8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45</v>
      </c>
      <c r="B29" s="10">
        <v>13</v>
      </c>
      <c r="C29" s="34">
        <v>5</v>
      </c>
      <c r="D29" s="11">
        <f t="shared" ref="D29" si="9">SUM(C29/5)</f>
        <v>1</v>
      </c>
      <c r="E29" s="34">
        <v>480</v>
      </c>
      <c r="F29" s="32">
        <f t="shared" si="1"/>
        <v>2.6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9" t="s">
        <v>22</v>
      </c>
      <c r="B30" s="10">
        <v>12</v>
      </c>
      <c r="C30" s="34">
        <v>5</v>
      </c>
      <c r="D30" s="11">
        <f t="shared" ref="D30" si="10">SUM(C30/5)</f>
        <v>1</v>
      </c>
      <c r="E30" s="34">
        <v>451</v>
      </c>
      <c r="F30" s="32">
        <f t="shared" si="1"/>
        <v>2.4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27</v>
      </c>
      <c r="B31" s="10">
        <v>12</v>
      </c>
      <c r="C31" s="34">
        <v>6</v>
      </c>
      <c r="D31" s="11">
        <f t="shared" ref="D31" si="11">SUM(C31/6)</f>
        <v>1</v>
      </c>
      <c r="E31" s="34">
        <v>401</v>
      </c>
      <c r="F31" s="32">
        <f t="shared" si="1"/>
        <v>2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9" t="s">
        <v>23</v>
      </c>
      <c r="B32" s="10">
        <v>11</v>
      </c>
      <c r="C32" s="34">
        <v>5</v>
      </c>
      <c r="D32" s="11">
        <f t="shared" ref="D32:D33" si="12">SUM(C32/5)</f>
        <v>1</v>
      </c>
      <c r="E32" s="34">
        <v>398</v>
      </c>
      <c r="F32" s="32">
        <f t="shared" si="1"/>
        <v>2.2000000000000002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9" t="s">
        <v>35</v>
      </c>
      <c r="B33" s="10">
        <v>10</v>
      </c>
      <c r="C33" s="34">
        <v>5</v>
      </c>
      <c r="D33" s="11">
        <f t="shared" si="12"/>
        <v>1</v>
      </c>
      <c r="E33" s="34">
        <v>377</v>
      </c>
      <c r="F33" s="32">
        <f t="shared" si="1"/>
        <v>2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9" t="s">
        <v>46</v>
      </c>
      <c r="B34" s="10">
        <v>10</v>
      </c>
      <c r="C34" s="34">
        <v>4</v>
      </c>
      <c r="D34" s="11">
        <f t="shared" ref="D34:D37" si="13">SUM(C34/4)</f>
        <v>1</v>
      </c>
      <c r="E34" s="34">
        <v>359</v>
      </c>
      <c r="F34" s="32">
        <f t="shared" si="1"/>
        <v>2.5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s="35" customFormat="1" ht="24" customHeight="1" x14ac:dyDescent="0.35">
      <c r="A35" s="9" t="s">
        <v>26</v>
      </c>
      <c r="B35" s="10">
        <v>9</v>
      </c>
      <c r="C35" s="34">
        <v>4</v>
      </c>
      <c r="D35" s="11">
        <f t="shared" si="13"/>
        <v>1</v>
      </c>
      <c r="E35" s="34">
        <v>329</v>
      </c>
      <c r="F35" s="32">
        <f t="shared" si="1"/>
        <v>2.25</v>
      </c>
      <c r="G35" s="26"/>
      <c r="H35" s="30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35" customFormat="1" ht="24" customHeight="1" x14ac:dyDescent="0.35">
      <c r="A36" s="9" t="s">
        <v>25</v>
      </c>
      <c r="B36" s="10">
        <v>8</v>
      </c>
      <c r="C36" s="34">
        <v>4</v>
      </c>
      <c r="D36" s="11">
        <f t="shared" si="13"/>
        <v>1</v>
      </c>
      <c r="E36" s="34">
        <v>346</v>
      </c>
      <c r="F36" s="32">
        <f t="shared" si="1"/>
        <v>2</v>
      </c>
      <c r="G36" s="26"/>
      <c r="H36" s="30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36" customFormat="1" ht="24" customHeight="1" x14ac:dyDescent="0.35">
      <c r="A37" s="9" t="s">
        <v>19</v>
      </c>
      <c r="B37" s="10">
        <v>8</v>
      </c>
      <c r="C37" s="34">
        <v>4</v>
      </c>
      <c r="D37" s="11">
        <f t="shared" si="13"/>
        <v>1</v>
      </c>
      <c r="E37" s="34">
        <v>296</v>
      </c>
      <c r="F37" s="32">
        <f t="shared" si="1"/>
        <v>2</v>
      </c>
      <c r="G37" s="26"/>
      <c r="H37" s="30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6" customFormat="1" ht="24" customHeight="1" x14ac:dyDescent="0.35">
      <c r="A38" s="9" t="s">
        <v>33</v>
      </c>
      <c r="B38" s="10">
        <v>6</v>
      </c>
      <c r="C38" s="34">
        <v>2</v>
      </c>
      <c r="D38" s="11">
        <f>SUM(C38/2)</f>
        <v>1</v>
      </c>
      <c r="E38" s="34">
        <v>200</v>
      </c>
      <c r="F38" s="32">
        <f t="shared" si="1"/>
        <v>3</v>
      </c>
      <c r="G38" s="26"/>
      <c r="H38" s="30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36" customFormat="1" ht="24" customHeight="1" x14ac:dyDescent="0.35">
      <c r="A39" s="9" t="s">
        <v>38</v>
      </c>
      <c r="B39" s="10">
        <v>4</v>
      </c>
      <c r="C39" s="34">
        <v>2</v>
      </c>
      <c r="D39" s="11">
        <f>SUM(C39/3)</f>
        <v>0.66666666666666663</v>
      </c>
      <c r="E39" s="34">
        <v>126</v>
      </c>
      <c r="F39" s="32">
        <f t="shared" si="1"/>
        <v>2</v>
      </c>
      <c r="G39" s="26"/>
      <c r="H39" s="30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s="36" customFormat="1" ht="24" customHeight="1" x14ac:dyDescent="0.35">
      <c r="A40" s="9" t="s">
        <v>18</v>
      </c>
      <c r="B40" s="10">
        <v>2</v>
      </c>
      <c r="C40" s="34">
        <v>1</v>
      </c>
      <c r="D40" s="11">
        <f>SUM(C40/2)</f>
        <v>0.5</v>
      </c>
      <c r="E40" s="34">
        <v>96</v>
      </c>
      <c r="F40" s="32">
        <f t="shared" si="1"/>
        <v>2</v>
      </c>
      <c r="G40" s="26"/>
      <c r="H40" s="30"/>
      <c r="I40" s="27"/>
      <c r="J40" s="27"/>
      <c r="K40" s="28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s="36" customFormat="1" ht="24" customHeight="1" x14ac:dyDescent="0.35">
      <c r="A41" s="9" t="s">
        <v>39</v>
      </c>
      <c r="B41" s="10">
        <v>2</v>
      </c>
      <c r="C41" s="34">
        <v>1</v>
      </c>
      <c r="D41" s="11">
        <f>SUM(C41/1)</f>
        <v>1</v>
      </c>
      <c r="E41" s="34">
        <v>94</v>
      </c>
      <c r="F41" s="32">
        <f t="shared" si="1"/>
        <v>2</v>
      </c>
      <c r="G41" s="26"/>
      <c r="H41" s="30"/>
      <c r="I41" s="27"/>
      <c r="J41" s="27"/>
      <c r="K41" s="28"/>
      <c r="L41" s="27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s="37" customFormat="1" ht="24" customHeight="1" x14ac:dyDescent="0.35">
      <c r="A42" s="9" t="s">
        <v>31</v>
      </c>
      <c r="B42" s="10">
        <v>2</v>
      </c>
      <c r="C42" s="34">
        <v>1</v>
      </c>
      <c r="D42" s="11">
        <f t="shared" ref="D42:D44" si="14">SUM(C42/1)</f>
        <v>1</v>
      </c>
      <c r="E42" s="34">
        <v>87</v>
      </c>
      <c r="F42" s="32">
        <f t="shared" ref="F42:F46" si="15">SUM(B42/C42)</f>
        <v>2</v>
      </c>
      <c r="G42" s="26"/>
      <c r="H42" s="30"/>
      <c r="I42" s="27"/>
      <c r="J42" s="27"/>
      <c r="K42" s="28"/>
      <c r="L42" s="27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s="38" customFormat="1" ht="24" customHeight="1" x14ac:dyDescent="0.35">
      <c r="A43" s="9" t="s">
        <v>47</v>
      </c>
      <c r="B43" s="10">
        <v>2</v>
      </c>
      <c r="C43" s="34">
        <v>1</v>
      </c>
      <c r="D43" s="11">
        <f t="shared" si="14"/>
        <v>1</v>
      </c>
      <c r="E43" s="34">
        <v>79</v>
      </c>
      <c r="F43" s="32">
        <f t="shared" si="15"/>
        <v>2</v>
      </c>
      <c r="G43" s="26"/>
      <c r="H43" s="30"/>
      <c r="I43" s="27"/>
      <c r="J43" s="27"/>
      <c r="K43" s="28"/>
      <c r="L43" s="27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s="38" customFormat="1" ht="24" customHeight="1" x14ac:dyDescent="0.35">
      <c r="A44" s="9" t="s">
        <v>48</v>
      </c>
      <c r="B44" s="10">
        <v>1</v>
      </c>
      <c r="C44" s="34">
        <v>1</v>
      </c>
      <c r="D44" s="11">
        <f t="shared" si="14"/>
        <v>1</v>
      </c>
      <c r="E44" s="34">
        <v>94</v>
      </c>
      <c r="F44" s="32">
        <f t="shared" si="15"/>
        <v>1</v>
      </c>
      <c r="G44" s="26"/>
      <c r="H44" s="30"/>
      <c r="I44" s="27"/>
      <c r="J44" s="27"/>
      <c r="K44" s="28"/>
      <c r="L44" s="27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s="38" customFormat="1" ht="24" customHeight="1" x14ac:dyDescent="0.35">
      <c r="A45" s="9" t="s">
        <v>10</v>
      </c>
      <c r="B45" s="10">
        <v>0</v>
      </c>
      <c r="C45" s="34">
        <v>0</v>
      </c>
      <c r="D45" s="11">
        <f t="shared" ref="D45" si="16">SUM(C45/3)</f>
        <v>0</v>
      </c>
      <c r="E45" s="34">
        <v>0</v>
      </c>
      <c r="F45" s="32">
        <v>0</v>
      </c>
      <c r="G45" s="26"/>
      <c r="H45" s="30"/>
      <c r="I45" s="27"/>
      <c r="J45" s="27"/>
      <c r="K45" s="28"/>
      <c r="L45" s="27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s="37" customFormat="1" ht="24" customHeight="1" x14ac:dyDescent="0.35">
      <c r="A46" s="9" t="s">
        <v>49</v>
      </c>
      <c r="B46" s="10">
        <v>0</v>
      </c>
      <c r="C46" s="34">
        <v>0</v>
      </c>
      <c r="D46" s="11">
        <f>SUM(C46/1)</f>
        <v>0</v>
      </c>
      <c r="E46" s="34">
        <v>0</v>
      </c>
      <c r="F46" s="32">
        <v>0</v>
      </c>
      <c r="G46" s="26"/>
      <c r="H46" s="30"/>
      <c r="I46" s="27"/>
      <c r="J46" s="27"/>
      <c r="K46" s="28"/>
      <c r="L46" s="27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25">
      <c r="A47" s="12"/>
      <c r="B47" s="10">
        <f>SUM(B6:B46)</f>
        <v>499</v>
      </c>
      <c r="C47" s="10">
        <f>SUM(C6:C46)</f>
        <v>203</v>
      </c>
      <c r="D47" s="10" t="s">
        <v>4</v>
      </c>
      <c r="E47" s="10">
        <f>SUM(E6:E46)</f>
        <v>18091</v>
      </c>
      <c r="F47" s="31">
        <f>AVERAGE(F6:F46)</f>
        <v>2.2610336817653898</v>
      </c>
      <c r="G47" s="27"/>
      <c r="H47" s="27"/>
      <c r="I47" s="27"/>
      <c r="J47" s="27"/>
      <c r="K47" s="27"/>
      <c r="L47" s="27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24" customHeight="1" x14ac:dyDescent="0.35">
      <c r="A48" s="1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5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24" customHeight="1" x14ac:dyDescent="0.25">
      <c r="A49" s="1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24" customHeight="1" x14ac:dyDescent="0.25">
      <c r="A50" s="12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24" customHeight="1" x14ac:dyDescent="0.25">
      <c r="A51" s="12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24" customHeight="1" x14ac:dyDescent="0.25">
      <c r="A52" s="12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24" customHeight="1" x14ac:dyDescent="0.25">
      <c r="A53" s="12"/>
      <c r="B53" s="15"/>
      <c r="C53" s="15"/>
      <c r="D53" s="15"/>
      <c r="E53" s="16"/>
      <c r="F53" s="16"/>
      <c r="G53" s="16"/>
      <c r="H53" s="16"/>
      <c r="I53" s="16"/>
      <c r="J53" s="16"/>
      <c r="K53" s="16"/>
      <c r="L53" s="16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24" customHeight="1" x14ac:dyDescent="0.25">
      <c r="A54" s="12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6.5" customHeight="1" x14ac:dyDescent="0.25">
      <c r="A55" s="17"/>
      <c r="B55" s="18"/>
      <c r="C55" s="18"/>
      <c r="D55" s="18"/>
      <c r="E55" s="18"/>
      <c r="F55" s="19" t="s">
        <v>5</v>
      </c>
      <c r="G55" s="19"/>
      <c r="H55" s="19"/>
      <c r="I55" s="19"/>
      <c r="J55" s="19"/>
      <c r="K55" s="19"/>
      <c r="L55" s="18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41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2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2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2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 ht="15.75" customHeight="1" x14ac:dyDescent="0.2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  <row r="1006" spans="1:25" ht="15.75" customHeight="1" x14ac:dyDescent="0.2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</row>
    <row r="1007" spans="1:25" ht="15.75" customHeight="1" x14ac:dyDescent="0.2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</row>
    <row r="1008" spans="1:25" ht="15.75" customHeight="1" x14ac:dyDescent="0.2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</row>
  </sheetData>
  <sortState ref="A6:F44">
    <sortCondition descending="1" ref="B6:B44"/>
    <sortCondition descending="1" ref="E6:E44"/>
    <sortCondition ref="A6:A44"/>
  </sortState>
  <mergeCells count="2">
    <mergeCell ref="A2:L2"/>
    <mergeCell ref="B58:M5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2025-11-08T18:21:24Z</dcterms:modified>
</cp:coreProperties>
</file>