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3" i="1" l="1"/>
  <c r="D44" i="1"/>
  <c r="D43" i="1"/>
  <c r="D42" i="1"/>
  <c r="D41" i="1"/>
  <c r="D40" i="1"/>
  <c r="D38" i="1"/>
  <c r="D37" i="1"/>
  <c r="D36" i="1"/>
  <c r="D35" i="1"/>
  <c r="D34" i="1"/>
  <c r="D32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39" i="1" l="1"/>
  <c r="D31" i="1"/>
  <c r="D28" i="1"/>
  <c r="F44" i="1" l="1"/>
  <c r="F43" i="1"/>
  <c r="F42" i="1" l="1"/>
  <c r="F41" i="1" l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45" i="1" l="1"/>
  <c r="B45" i="1"/>
  <c r="E45" i="1" l="1"/>
  <c r="C45" i="1"/>
</calcChain>
</file>

<file path=xl/sharedStrings.xml><?xml version="1.0" encoding="utf-8"?>
<sst xmlns="http://schemas.openxmlformats.org/spreadsheetml/2006/main" count="48" uniqueCount="48">
  <si>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</si>
  <si>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</si>
  <si>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</si>
  <si>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</si>
  <si>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</si>
  <si>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</si>
  <si>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</si>
  <si>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</si>
  <si>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</si>
  <si>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</si>
  <si>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Rai</t>
  </si>
  <si>
    <t>SuperClark</t>
  </si>
  <si>
    <t>Cimber</t>
  </si>
  <si>
    <t>SwampDonkey</t>
  </si>
  <si>
    <t>Casserole</t>
  </si>
  <si>
    <t>Traper</t>
  </si>
  <si>
    <t>JB</t>
  </si>
  <si>
    <t>Syamiluffy</t>
  </si>
  <si>
    <t>Abbas</t>
  </si>
  <si>
    <t>Tristan Pogi</t>
  </si>
  <si>
    <t>Nikefabolous</t>
  </si>
  <si>
    <t>SuperJim</t>
  </si>
  <si>
    <t>Tommy Hockey</t>
  </si>
  <si>
    <t>Berticus</t>
  </si>
  <si>
    <t>Clash Gramps</t>
  </si>
  <si>
    <t>Captain Cap</t>
  </si>
  <si>
    <t>Sirazzface</t>
  </si>
  <si>
    <t>Justin</t>
  </si>
  <si>
    <t>Ram</t>
  </si>
  <si>
    <t>TESD</t>
  </si>
  <si>
    <t>twr02a</t>
  </si>
  <si>
    <t>mkjgct</t>
  </si>
  <si>
    <t>Duke of Swag</t>
  </si>
  <si>
    <t>Norppan</t>
  </si>
  <si>
    <t>AryaStark</t>
  </si>
  <si>
    <t>BranStark</t>
  </si>
  <si>
    <t>Joker</t>
  </si>
  <si>
    <t>JkLB</t>
  </si>
  <si>
    <t>November 2025 Clan War League - Maynard's Realm</t>
  </si>
  <si>
    <t>Metagame11</t>
  </si>
  <si>
    <t>Stewart</t>
  </si>
  <si>
    <t>Nvergveup_17</t>
  </si>
  <si>
    <t>W.C.Y.</t>
  </si>
  <si>
    <t>Mridul</t>
  </si>
  <si>
    <t>ALMAIRAH140621</t>
  </si>
  <si>
    <t>Caj</t>
  </si>
  <si>
    <t>Prashant</t>
  </si>
  <si>
    <t>Jeff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</si>
</sst>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6"/>
  <sheetViews>
    <sheetView showGridLines="0" tabSelected="1" topLeftCell="A2" zoomScale="75" zoomScaleNormal="75" workbookViewId="0">
      <selection activeCell="A18" sqref="A18:F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38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35</v>
      </c>
      <c r="B6" s="34">
        <v>21</v>
      </c>
      <c r="C6" s="34">
        <v>7</v>
      </c>
      <c r="D6" s="11">
        <f t="shared" ref="D6" si="0">SUM(C6/7)</f>
        <v>1</v>
      </c>
      <c r="E6" s="34">
        <v>700</v>
      </c>
      <c r="F6" s="32">
        <f t="shared" ref="F6:F41" si="1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31</v>
      </c>
      <c r="B7" s="10">
        <v>21</v>
      </c>
      <c r="C7" s="34">
        <v>7</v>
      </c>
      <c r="D7" s="11">
        <f t="shared" ref="D7:D14" si="2">SUM(C7/7)</f>
        <v>1</v>
      </c>
      <c r="E7" s="34">
        <v>700</v>
      </c>
      <c r="F7" s="32">
        <f t="shared" si="1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10">
        <v>21</v>
      </c>
      <c r="C8" s="34">
        <v>7</v>
      </c>
      <c r="D8" s="11">
        <f t="shared" si="2"/>
        <v>1</v>
      </c>
      <c r="E8" s="34">
        <v>700</v>
      </c>
      <c r="F8" s="32">
        <f t="shared" si="1"/>
        <v>3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39</v>
      </c>
      <c r="B9" s="10">
        <v>20</v>
      </c>
      <c r="C9" s="34">
        <v>7</v>
      </c>
      <c r="D9" s="11">
        <f t="shared" si="2"/>
        <v>1</v>
      </c>
      <c r="E9" s="34">
        <v>698</v>
      </c>
      <c r="F9" s="32">
        <f t="shared" si="1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34</v>
      </c>
      <c r="B10" s="10">
        <v>20</v>
      </c>
      <c r="C10" s="34">
        <v>7</v>
      </c>
      <c r="D10" s="11">
        <f t="shared" si="2"/>
        <v>1</v>
      </c>
      <c r="E10" s="34">
        <v>685</v>
      </c>
      <c r="F10" s="32">
        <f t="shared" si="1"/>
        <v>2.8571428571428572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8</v>
      </c>
      <c r="B11" s="10">
        <v>20</v>
      </c>
      <c r="C11" s="34">
        <v>7</v>
      </c>
      <c r="D11" s="11">
        <f t="shared" si="2"/>
        <v>1</v>
      </c>
      <c r="E11" s="34">
        <v>673</v>
      </c>
      <c r="F11" s="32">
        <f t="shared" si="1"/>
        <v>2.8571428571428572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40</v>
      </c>
      <c r="B12" s="10">
        <v>19</v>
      </c>
      <c r="C12" s="34">
        <v>7</v>
      </c>
      <c r="D12" s="11">
        <f t="shared" si="2"/>
        <v>1</v>
      </c>
      <c r="E12" s="34">
        <v>687</v>
      </c>
      <c r="F12" s="32">
        <f t="shared" si="1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33</v>
      </c>
      <c r="B13" s="10">
        <v>19</v>
      </c>
      <c r="C13" s="34">
        <v>7</v>
      </c>
      <c r="D13" s="11">
        <f t="shared" si="2"/>
        <v>1</v>
      </c>
      <c r="E13" s="34">
        <v>686</v>
      </c>
      <c r="F13" s="32">
        <f t="shared" si="1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17</v>
      </c>
      <c r="B14" s="10">
        <v>19</v>
      </c>
      <c r="C14" s="34">
        <v>7</v>
      </c>
      <c r="D14" s="11">
        <f t="shared" si="2"/>
        <v>1</v>
      </c>
      <c r="E14" s="34">
        <v>683</v>
      </c>
      <c r="F14" s="32">
        <f t="shared" si="1"/>
        <v>2.7142857142857144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41</v>
      </c>
      <c r="B15" s="34">
        <v>19</v>
      </c>
      <c r="C15" s="34">
        <v>7</v>
      </c>
      <c r="D15" s="11">
        <f t="shared" ref="D15:D24" si="3">SUM(C15/7)</f>
        <v>1</v>
      </c>
      <c r="E15" s="34">
        <v>676</v>
      </c>
      <c r="F15" s="32">
        <f t="shared" si="1"/>
        <v>2.7142857142857144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32</v>
      </c>
      <c r="B16" s="10">
        <v>19</v>
      </c>
      <c r="C16" s="34">
        <v>7</v>
      </c>
      <c r="D16" s="11">
        <f t="shared" si="3"/>
        <v>1</v>
      </c>
      <c r="E16" s="34">
        <v>636</v>
      </c>
      <c r="F16" s="32">
        <f t="shared" si="1"/>
        <v>2.7142857142857144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15</v>
      </c>
      <c r="B17" s="10">
        <v>18</v>
      </c>
      <c r="C17" s="34">
        <v>7</v>
      </c>
      <c r="D17" s="11">
        <f t="shared" si="3"/>
        <v>1</v>
      </c>
      <c r="E17" s="34">
        <v>680</v>
      </c>
      <c r="F17" s="32">
        <f t="shared" si="1"/>
        <v>2.5714285714285716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9</v>
      </c>
      <c r="B18" s="10">
        <v>18</v>
      </c>
      <c r="C18" s="34">
        <v>7</v>
      </c>
      <c r="D18" s="11">
        <f t="shared" si="3"/>
        <v>1</v>
      </c>
      <c r="E18" s="34">
        <v>645</v>
      </c>
      <c r="F18" s="32">
        <f t="shared" si="1"/>
        <v>2.5714285714285716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42</v>
      </c>
      <c r="B19" s="10">
        <v>17</v>
      </c>
      <c r="C19" s="34">
        <v>7</v>
      </c>
      <c r="D19" s="11">
        <f t="shared" si="3"/>
        <v>1</v>
      </c>
      <c r="E19" s="34">
        <v>645</v>
      </c>
      <c r="F19" s="32">
        <f t="shared" si="1"/>
        <v>2.4285714285714284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12</v>
      </c>
      <c r="B20" s="10">
        <v>17</v>
      </c>
      <c r="C20" s="34">
        <v>7</v>
      </c>
      <c r="D20" s="11">
        <f t="shared" si="3"/>
        <v>1</v>
      </c>
      <c r="E20" s="34">
        <v>629</v>
      </c>
      <c r="F20" s="32">
        <f t="shared" si="1"/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14</v>
      </c>
      <c r="B21" s="10">
        <v>16</v>
      </c>
      <c r="C21" s="34">
        <v>7</v>
      </c>
      <c r="D21" s="11">
        <f t="shared" si="3"/>
        <v>1</v>
      </c>
      <c r="E21" s="34">
        <v>639</v>
      </c>
      <c r="F21" s="32">
        <f t="shared" si="1"/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16</v>
      </c>
      <c r="B22" s="10">
        <v>16</v>
      </c>
      <c r="C22" s="34">
        <v>7</v>
      </c>
      <c r="D22" s="11">
        <f t="shared" si="3"/>
        <v>1</v>
      </c>
      <c r="E22" s="34">
        <v>630</v>
      </c>
      <c r="F22" s="32">
        <f t="shared" si="1"/>
        <v>2.2857142857142856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28</v>
      </c>
      <c r="B23" s="10">
        <v>16</v>
      </c>
      <c r="C23" s="34">
        <v>7</v>
      </c>
      <c r="D23" s="11">
        <f t="shared" si="3"/>
        <v>1</v>
      </c>
      <c r="E23" s="34">
        <v>624</v>
      </c>
      <c r="F23" s="32">
        <f t="shared" si="1"/>
        <v>2.2857142857142856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29</v>
      </c>
      <c r="B24" s="10">
        <v>15</v>
      </c>
      <c r="C24" s="34">
        <v>7</v>
      </c>
      <c r="D24" s="11">
        <f t="shared" si="3"/>
        <v>1</v>
      </c>
      <c r="E24" s="34">
        <v>608</v>
      </c>
      <c r="F24" s="32">
        <f t="shared" si="1"/>
        <v>2.1428571428571428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23</v>
      </c>
      <c r="B25" s="10">
        <v>15</v>
      </c>
      <c r="C25" s="34">
        <v>6</v>
      </c>
      <c r="D25" s="11">
        <f>SUM(C25/6)</f>
        <v>1</v>
      </c>
      <c r="E25" s="34">
        <v>585</v>
      </c>
      <c r="F25" s="32">
        <f t="shared" si="1"/>
        <v>2.5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25</v>
      </c>
      <c r="B26" s="10">
        <v>15</v>
      </c>
      <c r="C26" s="34">
        <v>7</v>
      </c>
      <c r="D26" s="11">
        <f>SUM(C26/7)</f>
        <v>1</v>
      </c>
      <c r="E26" s="34">
        <v>571</v>
      </c>
      <c r="F26" s="32">
        <f t="shared" si="1"/>
        <v>2.1428571428571428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10</v>
      </c>
      <c r="B27" s="10">
        <v>15</v>
      </c>
      <c r="C27" s="34">
        <v>6</v>
      </c>
      <c r="D27" s="11">
        <f>SUM(C27/7)</f>
        <v>0.8571428571428571</v>
      </c>
      <c r="E27" s="34">
        <v>524</v>
      </c>
      <c r="F27" s="32">
        <f t="shared" si="1"/>
        <v>2.5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20</v>
      </c>
      <c r="B28" s="10">
        <v>12</v>
      </c>
      <c r="C28" s="34">
        <v>6</v>
      </c>
      <c r="D28" s="11">
        <f t="shared" ref="D28" si="4">SUM(C28/6)</f>
        <v>1</v>
      </c>
      <c r="E28" s="34">
        <v>485</v>
      </c>
      <c r="F28" s="32">
        <f t="shared" si="1"/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27</v>
      </c>
      <c r="B29" s="10">
        <v>12</v>
      </c>
      <c r="C29" s="34">
        <v>6</v>
      </c>
      <c r="D29" s="11">
        <f t="shared" ref="D29" si="5">SUM(C29/6)</f>
        <v>1</v>
      </c>
      <c r="E29" s="34">
        <v>439</v>
      </c>
      <c r="F29" s="32">
        <f t="shared" si="1"/>
        <v>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26</v>
      </c>
      <c r="B30" s="10">
        <v>11</v>
      </c>
      <c r="C30" s="34">
        <v>5</v>
      </c>
      <c r="D30" s="11">
        <f>SUM(C30/6)</f>
        <v>0.83333333333333337</v>
      </c>
      <c r="E30" s="34">
        <v>475</v>
      </c>
      <c r="F30" s="32">
        <f t="shared" si="1"/>
        <v>2.2000000000000002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21</v>
      </c>
      <c r="B31" s="10">
        <v>11</v>
      </c>
      <c r="C31" s="34">
        <v>5</v>
      </c>
      <c r="D31" s="11">
        <f t="shared" ref="D31" si="6">SUM(C31/5)</f>
        <v>1</v>
      </c>
      <c r="E31" s="34">
        <v>426</v>
      </c>
      <c r="F31" s="32">
        <f t="shared" si="1"/>
        <v>2.2000000000000002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43</v>
      </c>
      <c r="B32" s="10">
        <v>8</v>
      </c>
      <c r="C32" s="34">
        <v>4</v>
      </c>
      <c r="D32" s="11">
        <f>SUM(C32/4)</f>
        <v>1</v>
      </c>
      <c r="E32" s="34">
        <v>359</v>
      </c>
      <c r="F32" s="32">
        <f t="shared" si="1"/>
        <v>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36</v>
      </c>
      <c r="B33" s="10">
        <v>8</v>
      </c>
      <c r="C33" s="34">
        <v>4</v>
      </c>
      <c r="D33" s="11">
        <f>SUM(C33/4)</f>
        <v>1</v>
      </c>
      <c r="E33" s="34">
        <v>349</v>
      </c>
      <c r="F33" s="32">
        <f t="shared" si="1"/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18</v>
      </c>
      <c r="B34" s="10">
        <v>8</v>
      </c>
      <c r="C34" s="34">
        <v>3</v>
      </c>
      <c r="D34" s="11">
        <f>SUM(C34/3)</f>
        <v>1</v>
      </c>
      <c r="E34" s="34">
        <v>297</v>
      </c>
      <c r="F34" s="32">
        <f t="shared" si="1"/>
        <v>2.6666666666666665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24</v>
      </c>
      <c r="B35" s="10">
        <v>8</v>
      </c>
      <c r="C35" s="34">
        <v>3</v>
      </c>
      <c r="D35" s="11">
        <f t="shared" ref="D35:D38" si="7">SUM(C35/3)</f>
        <v>1</v>
      </c>
      <c r="E35" s="34">
        <v>295</v>
      </c>
      <c r="F35" s="32">
        <f t="shared" si="1"/>
        <v>2.6666666666666665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37</v>
      </c>
      <c r="B36" s="10">
        <v>8</v>
      </c>
      <c r="C36" s="34">
        <v>3</v>
      </c>
      <c r="D36" s="11">
        <f t="shared" si="7"/>
        <v>1</v>
      </c>
      <c r="E36" s="34">
        <v>257</v>
      </c>
      <c r="F36" s="32">
        <f t="shared" si="1"/>
        <v>2.6666666666666665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13</v>
      </c>
      <c r="B37" s="10">
        <v>7</v>
      </c>
      <c r="C37" s="34">
        <v>3</v>
      </c>
      <c r="D37" s="11">
        <f t="shared" si="7"/>
        <v>1</v>
      </c>
      <c r="E37" s="34">
        <v>270</v>
      </c>
      <c r="F37" s="32">
        <f t="shared" si="1"/>
        <v>2.3333333333333335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22</v>
      </c>
      <c r="B38" s="10">
        <v>6</v>
      </c>
      <c r="C38" s="34">
        <v>3</v>
      </c>
      <c r="D38" s="11">
        <f t="shared" si="7"/>
        <v>1</v>
      </c>
      <c r="E38" s="34">
        <v>232</v>
      </c>
      <c r="F38" s="32">
        <f t="shared" si="1"/>
        <v>2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44</v>
      </c>
      <c r="B39" s="10">
        <v>5</v>
      </c>
      <c r="C39" s="34">
        <v>2</v>
      </c>
      <c r="D39" s="11">
        <f t="shared" ref="D38:D40" si="8">SUM(C39/3)</f>
        <v>0.66666666666666663</v>
      </c>
      <c r="E39" s="34">
        <v>190</v>
      </c>
      <c r="F39" s="32">
        <f t="shared" si="1"/>
        <v>2.5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19</v>
      </c>
      <c r="B40" s="10">
        <v>5</v>
      </c>
      <c r="C40" s="34">
        <v>2</v>
      </c>
      <c r="D40" s="11">
        <f>SUM(C40/2)</f>
        <v>1</v>
      </c>
      <c r="E40" s="34">
        <v>183</v>
      </c>
      <c r="F40" s="32">
        <f t="shared" si="1"/>
        <v>2.5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45</v>
      </c>
      <c r="B41" s="10">
        <v>4</v>
      </c>
      <c r="C41" s="34">
        <v>3</v>
      </c>
      <c r="D41" s="11">
        <f t="shared" ref="D41" si="9">SUM(C41/3)</f>
        <v>1</v>
      </c>
      <c r="E41" s="34">
        <v>263</v>
      </c>
      <c r="F41" s="32">
        <f t="shared" si="1"/>
        <v>1.3333333333333333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46</v>
      </c>
      <c r="B42" s="10">
        <v>3</v>
      </c>
      <c r="C42" s="34">
        <v>1</v>
      </c>
      <c r="D42" s="11">
        <f>SUM(C42/1)</f>
        <v>1</v>
      </c>
      <c r="E42" s="34">
        <v>100</v>
      </c>
      <c r="F42" s="32">
        <f t="shared" ref="F42:F44" si="10">SUM(B42/C42)</f>
        <v>3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47</v>
      </c>
      <c r="B43" s="10">
        <v>3</v>
      </c>
      <c r="C43" s="34">
        <v>1</v>
      </c>
      <c r="D43" s="11">
        <f t="shared" ref="D43:D44" si="11">SUM(C43/1)</f>
        <v>1</v>
      </c>
      <c r="E43" s="34">
        <v>100</v>
      </c>
      <c r="F43" s="32">
        <f t="shared" si="10"/>
        <v>3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30</v>
      </c>
      <c r="B44" s="10">
        <v>2</v>
      </c>
      <c r="C44" s="34">
        <v>1</v>
      </c>
      <c r="D44" s="11">
        <f t="shared" si="11"/>
        <v>1</v>
      </c>
      <c r="E44" s="34">
        <v>74</v>
      </c>
      <c r="F44" s="32">
        <f t="shared" si="10"/>
        <v>2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2"/>
      <c r="B45" s="10">
        <f>SUM(B6:B44)</f>
        <v>517</v>
      </c>
      <c r="C45" s="10">
        <f>SUM(C6:C44)</f>
        <v>207</v>
      </c>
      <c r="D45" s="10" t="s">
        <v>4</v>
      </c>
      <c r="E45" s="10">
        <f>SUM(E6:E44)</f>
        <v>19098</v>
      </c>
      <c r="F45" s="31">
        <f>AVERAGE(F6:F44)</f>
        <v>2.4705738705738711</v>
      </c>
      <c r="G45" s="27"/>
      <c r="H45" s="27"/>
      <c r="I45" s="27"/>
      <c r="J45" s="27"/>
      <c r="K45" s="27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35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6"/>
      <c r="F51" s="16"/>
      <c r="G51" s="16"/>
      <c r="H51" s="16"/>
      <c r="I51" s="16"/>
      <c r="J51" s="16"/>
      <c r="K51" s="16"/>
      <c r="L51" s="16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6.5" customHeight="1" x14ac:dyDescent="0.25">
      <c r="A53" s="17"/>
      <c r="B53" s="18"/>
      <c r="C53" s="18"/>
      <c r="D53" s="18"/>
      <c r="E53" s="18"/>
      <c r="F53" s="19" t="s">
        <v>5</v>
      </c>
      <c r="G53" s="19"/>
      <c r="H53" s="19"/>
      <c r="I53" s="19"/>
      <c r="J53" s="19"/>
      <c r="K53" s="19"/>
      <c r="L53" s="18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41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</sheetData>
  <sortState ref="A6:F44">
    <sortCondition descending="1" ref="B6:B44"/>
    <sortCondition descending="1" ref="E6:E44"/>
    <sortCondition ref="A6:A44"/>
  </sortState>
  <mergeCells count="2">
    <mergeCell ref="A2:L2"/>
    <mergeCell ref="B56:M5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2025-11-11T19:13:05Z</dcterms:modified>
</cp:coreProperties>
</file>