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P\"/>
    </mc:Choice>
  </mc:AlternateContent>
  <bookViews>
    <workbookView xWindow="-105" yWindow="-105" windowWidth="19425" windowHeight="10305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D39" i="1" l="1"/>
  <c r="D38" i="1"/>
  <c r="D37" i="1"/>
  <c r="D36" i="1"/>
  <c r="D35" i="1"/>
  <c r="D34" i="1"/>
  <c r="D33" i="1"/>
  <c r="D32" i="1"/>
  <c r="D31" i="1"/>
  <c r="D30" i="1"/>
  <c r="D29" i="1"/>
  <c r="D28" i="1"/>
  <c r="F31" i="1"/>
  <c r="F30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F39" i="1" l="1"/>
  <c r="F38" i="1" l="1"/>
  <c r="D6" i="1" l="1"/>
  <c r="F7" i="1"/>
  <c r="F6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2" i="1"/>
  <c r="F33" i="1"/>
  <c r="F34" i="1"/>
  <c r="F35" i="1"/>
  <c r="F36" i="1"/>
  <c r="F37" i="1"/>
  <c r="B40" i="1" l="1"/>
  <c r="F40" i="1" l="1"/>
  <c r="E40" i="1"/>
  <c r="C40" i="1"/>
</calcChain>
</file>

<file path=xl/sharedStrings.xml><?xml version="1.0" encoding="utf-8"?>
<sst xmlns="http://schemas.openxmlformats.org/spreadsheetml/2006/main" count="43" uniqueCount="43">
  <si>
    <t xml:space="preserve">Total </t>
  </si>
  <si>
    <t>Attacks</t>
  </si>
  <si>
    <t>% Attacks</t>
  </si>
  <si>
    <t>Destruction</t>
  </si>
  <si>
    <t>-</t>
  </si>
  <si>
    <t xml:space="preserve"> </t>
  </si>
  <si>
    <t>Name</t>
  </si>
  <si>
    <t>Star %</t>
  </si>
  <si>
    <t>CM-Duke Maynard</t>
  </si>
  <si>
    <t>iamteam88</t>
  </si>
  <si>
    <t>MicHuLips</t>
  </si>
  <si>
    <t>balsaqueman</t>
  </si>
  <si>
    <t>lil SOB</t>
  </si>
  <si>
    <t>Struckalexv6</t>
  </si>
  <si>
    <t>Canchava</t>
  </si>
  <si>
    <t>Ben</t>
  </si>
  <si>
    <t>Yoshi</t>
  </si>
  <si>
    <t>CM-MK-Prince</t>
  </si>
  <si>
    <t>Sherif</t>
  </si>
  <si>
    <t>Ben 3</t>
  </si>
  <si>
    <t>Ajax</t>
  </si>
  <si>
    <t>Dan</t>
  </si>
  <si>
    <t>RoyalFinDoom</t>
  </si>
  <si>
    <t>Ben 2</t>
  </si>
  <si>
    <t>CM-MK-Baron</t>
  </si>
  <si>
    <t>iamteamJR</t>
  </si>
  <si>
    <t>Caveman</t>
  </si>
  <si>
    <t>Fred</t>
  </si>
  <si>
    <t>Jleecarter</t>
  </si>
  <si>
    <t>The Reaper</t>
  </si>
  <si>
    <t>Arrogant SOB</t>
  </si>
  <si>
    <t>Talon</t>
  </si>
  <si>
    <t>CM-MK-Earl</t>
  </si>
  <si>
    <t>B Dogg</t>
  </si>
  <si>
    <t>acehole</t>
  </si>
  <si>
    <t>Beast Master</t>
  </si>
  <si>
    <t>August 2025 Clan War League - Maynard Project</t>
  </si>
  <si>
    <t>Khaise</t>
  </si>
  <si>
    <t>jai</t>
  </si>
  <si>
    <t>iamteamRodney</t>
  </si>
  <si>
    <t>CM-MK-Knight</t>
  </si>
  <si>
    <t>CM-MK-Duchess</t>
  </si>
  <si>
    <t>CM-MK-Count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</si>
</sst>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7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4"/>
      <color theme="1"/>
      <name val="Arial"/>
      <family val="2"/>
    </font>
    <font>
      <b/>
      <sz val="22"/>
      <color rgb="FFFFFFFF"/>
      <name val="Arial"/>
      <family val="2"/>
    </font>
    <font>
      <b/>
      <sz val="16"/>
      <color theme="1"/>
      <name val="Calibri"/>
      <family val="2"/>
    </font>
    <font>
      <b/>
      <sz val="14"/>
      <color rgb="FF000000"/>
      <name val="Arial"/>
    </font>
    <font>
      <b/>
      <sz val="16"/>
      <color theme="1"/>
      <name val="Calibri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theme="1"/>
        <bgColor rgb="FF8DB3E2"/>
      </patternFill>
    </fill>
    <fill>
      <patternFill patternType="solid">
        <fgColor theme="1"/>
        <bgColor rgb="FF76923C"/>
      </patternFill>
    </fill>
    <fill>
      <patternFill patternType="solid">
        <fgColor theme="1"/>
        <bgColor rgb="FF92D050"/>
      </patternFill>
    </fill>
    <fill>
      <patternFill patternType="solid">
        <fgColor theme="1"/>
        <bgColor indexed="64"/>
      </patternFill>
    </fill>
    <fill>
      <patternFill patternType="solid">
        <fgColor theme="1"/>
        <bgColor rgb="FFCC00FF"/>
      </patternFill>
    </fill>
    <fill>
      <patternFill patternType="solid">
        <fgColor theme="1"/>
        <bgColor rgb="FFF4B083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4" fillId="3" borderId="5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5" fillId="4" borderId="7" xfId="0" applyFont="1" applyFill="1" applyBorder="1" applyAlignment="1">
      <alignment horizontal="center"/>
    </xf>
    <xf numFmtId="0" fontId="5" fillId="5" borderId="8" xfId="0" applyFont="1" applyFill="1" applyBorder="1" applyAlignment="1">
      <alignment horizontal="center"/>
    </xf>
    <xf numFmtId="0" fontId="4" fillId="5" borderId="9" xfId="0" applyFont="1" applyFill="1" applyBorder="1" applyAlignment="1">
      <alignment horizontal="center"/>
    </xf>
    <xf numFmtId="0" fontId="7" fillId="0" borderId="10" xfId="0" applyFont="1" applyBorder="1" applyAlignment="1">
      <alignment horizontal="center"/>
    </xf>
    <xf numFmtId="9" fontId="7" fillId="0" borderId="10" xfId="0" applyNumberFormat="1" applyFont="1" applyBorder="1" applyAlignment="1">
      <alignment horizontal="center"/>
    </xf>
    <xf numFmtId="0" fontId="8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horizontal="center" wrapText="1"/>
    </xf>
    <xf numFmtId="0" fontId="10" fillId="0" borderId="10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3" fontId="4" fillId="0" borderId="10" xfId="0" applyNumberFormat="1" applyFont="1" applyBorder="1" applyAlignment="1">
      <alignment horizontal="center"/>
    </xf>
    <xf numFmtId="0" fontId="8" fillId="6" borderId="11" xfId="0" applyFont="1" applyFill="1" applyBorder="1" applyAlignment="1">
      <alignment horizontal="center" wrapText="1"/>
    </xf>
    <xf numFmtId="0" fontId="4" fillId="6" borderId="9" xfId="0" applyFont="1" applyFill="1" applyBorder="1" applyAlignment="1">
      <alignment horizontal="center"/>
    </xf>
    <xf numFmtId="165" fontId="4" fillId="6" borderId="9" xfId="0" applyNumberFormat="1" applyFont="1" applyFill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5" fillId="7" borderId="7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center"/>
    </xf>
    <xf numFmtId="0" fontId="6" fillId="9" borderId="10" xfId="0" applyFont="1" applyFill="1" applyBorder="1" applyAlignment="1">
      <alignment horizontal="center"/>
    </xf>
    <xf numFmtId="0" fontId="7" fillId="10" borderId="10" xfId="0" applyFont="1" applyFill="1" applyBorder="1" applyAlignment="1">
      <alignment horizontal="center"/>
    </xf>
    <xf numFmtId="9" fontId="7" fillId="10" borderId="10" xfId="0" applyNumberFormat="1" applyFont="1" applyFill="1" applyBorder="1" applyAlignment="1">
      <alignment horizontal="center"/>
    </xf>
    <xf numFmtId="0" fontId="6" fillId="11" borderId="10" xfId="0" applyFont="1" applyFill="1" applyBorder="1" applyAlignment="1">
      <alignment horizontal="center"/>
    </xf>
    <xf numFmtId="0" fontId="6" fillId="12" borderId="10" xfId="0" applyFont="1" applyFill="1" applyBorder="1" applyAlignment="1">
      <alignment horizontal="center"/>
    </xf>
    <xf numFmtId="0" fontId="7" fillId="0" borderId="10" xfId="0" applyFont="1" applyFill="1" applyBorder="1" applyAlignment="1">
      <alignment horizontal="center"/>
    </xf>
    <xf numFmtId="0" fontId="12" fillId="0" borderId="10" xfId="0" applyFont="1" applyFill="1" applyBorder="1" applyAlignment="1">
      <alignment horizontal="center"/>
    </xf>
    <xf numFmtId="0" fontId="14" fillId="0" borderId="10" xfId="0" applyFont="1" applyBorder="1" applyAlignment="1">
      <alignment horizontal="center" wrapText="1"/>
    </xf>
    <xf numFmtId="9" fontId="15" fillId="0" borderId="10" xfId="0" applyNumberFormat="1" applyFont="1" applyBorder="1" applyAlignment="1">
      <alignment horizontal="center"/>
    </xf>
    <xf numFmtId="0" fontId="15" fillId="0" borderId="10" xfId="0" applyFont="1" applyBorder="1" applyAlignment="1">
      <alignment horizontal="center"/>
    </xf>
    <xf numFmtId="0" fontId="16" fillId="0" borderId="10" xfId="0" applyFont="1" applyBorder="1" applyAlignment="1">
      <alignment horizontal="center" wrapText="1"/>
    </xf>
    <xf numFmtId="0" fontId="0" fillId="0" borderId="0" xfId="0"/>
    <xf numFmtId="0" fontId="0" fillId="0" borderId="0" xfId="0"/>
    <xf numFmtId="164" fontId="13" fillId="2" borderId="3" xfId="0" applyNumberFormat="1" applyFont="1" applyFill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Y1001"/>
  <sheetViews>
    <sheetView showGridLines="0" tabSelected="1" topLeftCell="A3" zoomScale="75" zoomScaleNormal="75" workbookViewId="0">
      <selection activeCell="A22" sqref="A22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4" width="10.25" customWidth="1"/>
    <col min="5" max="5" width="11.75" customWidth="1"/>
    <col min="6" max="7" width="10.25" customWidth="1"/>
    <col min="8" max="8" width="10.375" customWidth="1"/>
    <col min="9" max="11" width="9.875" customWidth="1"/>
    <col min="12" max="12" width="11.875" customWidth="1"/>
    <col min="13" max="13" width="8" customWidth="1"/>
    <col min="14" max="25" width="11" customWidth="1"/>
  </cols>
  <sheetData>
    <row r="1" spans="1:25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8" customHeight="1" x14ac:dyDescent="0.4">
      <c r="A2" s="39" t="s">
        <v>36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9.5" customHeight="1" x14ac:dyDescent="0.25">
      <c r="A4" s="6" t="s">
        <v>6</v>
      </c>
      <c r="B4" s="6" t="s">
        <v>0</v>
      </c>
      <c r="C4" s="6" t="s">
        <v>1</v>
      </c>
      <c r="D4" s="6" t="s">
        <v>2</v>
      </c>
      <c r="E4" s="6" t="s">
        <v>3</v>
      </c>
      <c r="F4" s="6" t="s">
        <v>7</v>
      </c>
      <c r="G4" s="24"/>
      <c r="H4" s="24"/>
      <c r="I4" s="24"/>
      <c r="J4" s="24"/>
      <c r="K4" s="24"/>
      <c r="L4" s="24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" customHeight="1" x14ac:dyDescent="0.25">
      <c r="A5" s="7"/>
      <c r="B5" s="8"/>
      <c r="C5" s="8"/>
      <c r="D5" s="8"/>
      <c r="E5" s="8"/>
      <c r="F5" s="8"/>
      <c r="G5" s="25"/>
      <c r="H5" s="25"/>
      <c r="I5" s="25"/>
      <c r="J5" s="25"/>
      <c r="K5" s="25"/>
      <c r="L5" s="25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24" customHeight="1" x14ac:dyDescent="0.35">
      <c r="A6" s="33" t="s">
        <v>13</v>
      </c>
      <c r="B6" s="9">
        <v>16</v>
      </c>
      <c r="C6" s="9">
        <v>7</v>
      </c>
      <c r="D6" s="34">
        <f t="shared" ref="D6:D32" si="0">SUM(C6/7)</f>
        <v>1</v>
      </c>
      <c r="E6" s="9">
        <v>597</v>
      </c>
      <c r="F6" s="32">
        <f t="shared" ref="F6:F39" si="1">SUM(B6/C6)</f>
        <v>2.2857142857142856</v>
      </c>
      <c r="G6" s="26"/>
      <c r="H6" s="26"/>
      <c r="I6" s="27"/>
      <c r="J6" s="27"/>
      <c r="K6" s="28"/>
      <c r="L6" s="27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24" customHeight="1" x14ac:dyDescent="0.35">
      <c r="A7" s="33" t="s">
        <v>23</v>
      </c>
      <c r="B7" s="9">
        <v>15</v>
      </c>
      <c r="C7" s="9">
        <v>7</v>
      </c>
      <c r="D7" s="34">
        <f t="shared" ref="D7:D11" si="2">SUM(C7/7)</f>
        <v>1</v>
      </c>
      <c r="E7" s="9">
        <v>604</v>
      </c>
      <c r="F7" s="32">
        <f t="shared" si="1"/>
        <v>2.1428571428571428</v>
      </c>
      <c r="G7" s="26"/>
      <c r="H7" s="26"/>
      <c r="I7" s="27"/>
      <c r="J7" s="27"/>
      <c r="K7" s="28"/>
      <c r="L7" s="27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24" customHeight="1" x14ac:dyDescent="0.35">
      <c r="A8" s="33" t="s">
        <v>8</v>
      </c>
      <c r="B8" s="9">
        <v>15</v>
      </c>
      <c r="C8" s="9">
        <v>7</v>
      </c>
      <c r="D8" s="34">
        <f t="shared" si="2"/>
        <v>1</v>
      </c>
      <c r="E8" s="9">
        <v>565</v>
      </c>
      <c r="F8" s="32">
        <f t="shared" si="1"/>
        <v>2.1428571428571428</v>
      </c>
      <c r="G8" s="26"/>
      <c r="H8" s="26"/>
      <c r="I8" s="27"/>
      <c r="J8" s="27"/>
      <c r="K8" s="28"/>
      <c r="L8" s="27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24" customHeight="1" x14ac:dyDescent="0.35">
      <c r="A9" s="33" t="s">
        <v>37</v>
      </c>
      <c r="B9" s="9">
        <v>14</v>
      </c>
      <c r="C9" s="9">
        <v>7</v>
      </c>
      <c r="D9" s="34">
        <f t="shared" si="2"/>
        <v>1</v>
      </c>
      <c r="E9" s="9">
        <v>662</v>
      </c>
      <c r="F9" s="32">
        <f t="shared" si="1"/>
        <v>2</v>
      </c>
      <c r="G9" s="26"/>
      <c r="H9" s="26"/>
      <c r="I9" s="27"/>
      <c r="J9" s="27"/>
      <c r="K9" s="28"/>
      <c r="L9" s="27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24" customHeight="1" x14ac:dyDescent="0.35">
      <c r="A10" s="33" t="s">
        <v>30</v>
      </c>
      <c r="B10" s="9">
        <v>14</v>
      </c>
      <c r="C10" s="9">
        <v>7</v>
      </c>
      <c r="D10" s="34">
        <f t="shared" si="2"/>
        <v>1</v>
      </c>
      <c r="E10" s="9">
        <v>654</v>
      </c>
      <c r="F10" s="32">
        <f t="shared" si="1"/>
        <v>2</v>
      </c>
      <c r="G10" s="26"/>
      <c r="H10" s="26"/>
      <c r="I10" s="27"/>
      <c r="J10" s="27"/>
      <c r="K10" s="28"/>
      <c r="L10" s="27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24" customHeight="1" x14ac:dyDescent="0.35">
      <c r="A11" s="33" t="s">
        <v>15</v>
      </c>
      <c r="B11" s="9">
        <v>14</v>
      </c>
      <c r="C11" s="9">
        <v>7</v>
      </c>
      <c r="D11" s="34">
        <f t="shared" si="2"/>
        <v>1</v>
      </c>
      <c r="E11" s="9">
        <v>621</v>
      </c>
      <c r="F11" s="32">
        <f t="shared" si="1"/>
        <v>2</v>
      </c>
      <c r="G11" s="26"/>
      <c r="H11" s="26"/>
      <c r="I11" s="27"/>
      <c r="J11" s="27"/>
      <c r="K11" s="28"/>
      <c r="L11" s="27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24" customHeight="1" x14ac:dyDescent="0.35">
      <c r="A12" s="33" t="s">
        <v>33</v>
      </c>
      <c r="B12" s="9">
        <v>14</v>
      </c>
      <c r="C12" s="9">
        <v>7</v>
      </c>
      <c r="D12" s="34">
        <f t="shared" ref="D12:D19" si="3">SUM(C12/7)</f>
        <v>1</v>
      </c>
      <c r="E12" s="9">
        <v>617</v>
      </c>
      <c r="F12" s="32">
        <f t="shared" si="1"/>
        <v>2</v>
      </c>
      <c r="G12" s="29"/>
      <c r="H12" s="26"/>
      <c r="I12" s="27"/>
      <c r="J12" s="27"/>
      <c r="K12" s="28"/>
      <c r="L12" s="27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24" customHeight="1" x14ac:dyDescent="0.35">
      <c r="A13" s="33" t="s">
        <v>12</v>
      </c>
      <c r="B13" s="9">
        <v>14</v>
      </c>
      <c r="C13" s="9">
        <v>7</v>
      </c>
      <c r="D13" s="34">
        <f t="shared" si="3"/>
        <v>1</v>
      </c>
      <c r="E13" s="9">
        <v>562</v>
      </c>
      <c r="F13" s="32">
        <f t="shared" si="1"/>
        <v>2</v>
      </c>
      <c r="G13" s="29"/>
      <c r="H13" s="29"/>
      <c r="I13" s="27"/>
      <c r="J13" s="27"/>
      <c r="K13" s="28"/>
      <c r="L13" s="27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24" customHeight="1" x14ac:dyDescent="0.35">
      <c r="A14" s="33" t="s">
        <v>16</v>
      </c>
      <c r="B14" s="9">
        <v>14</v>
      </c>
      <c r="C14" s="9">
        <v>7</v>
      </c>
      <c r="D14" s="34">
        <f t="shared" si="3"/>
        <v>1</v>
      </c>
      <c r="E14" s="9">
        <v>556</v>
      </c>
      <c r="F14" s="32">
        <f t="shared" si="1"/>
        <v>2</v>
      </c>
      <c r="G14" s="29"/>
      <c r="H14" s="29"/>
      <c r="I14" s="27"/>
      <c r="J14" s="27"/>
      <c r="K14" s="28"/>
      <c r="L14" s="27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s="21" customFormat="1" ht="24" customHeight="1" x14ac:dyDescent="0.35">
      <c r="A15" s="33" t="s">
        <v>25</v>
      </c>
      <c r="B15" s="9">
        <v>14</v>
      </c>
      <c r="C15" s="9">
        <v>7</v>
      </c>
      <c r="D15" s="34">
        <f t="shared" si="3"/>
        <v>1</v>
      </c>
      <c r="E15" s="9">
        <v>523</v>
      </c>
      <c r="F15" s="32">
        <f t="shared" si="1"/>
        <v>2</v>
      </c>
      <c r="G15" s="29"/>
      <c r="H15" s="26"/>
      <c r="I15" s="27"/>
      <c r="J15" s="27"/>
      <c r="K15" s="28"/>
      <c r="L15" s="27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24" customHeight="1" x14ac:dyDescent="0.35">
      <c r="A16" s="33" t="s">
        <v>38</v>
      </c>
      <c r="B16" s="9">
        <v>14</v>
      </c>
      <c r="C16" s="9">
        <v>7</v>
      </c>
      <c r="D16" s="34">
        <f t="shared" si="3"/>
        <v>1</v>
      </c>
      <c r="E16" s="9">
        <v>521</v>
      </c>
      <c r="F16" s="32">
        <f t="shared" si="1"/>
        <v>2</v>
      </c>
      <c r="G16" s="26"/>
      <c r="H16" s="29"/>
      <c r="I16" s="27"/>
      <c r="J16" s="27"/>
      <c r="K16" s="28"/>
      <c r="L16" s="27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24" customHeight="1" x14ac:dyDescent="0.35">
      <c r="A17" s="33" t="s">
        <v>9</v>
      </c>
      <c r="B17" s="35">
        <v>13</v>
      </c>
      <c r="C17" s="9">
        <v>7</v>
      </c>
      <c r="D17" s="34">
        <f t="shared" si="3"/>
        <v>1</v>
      </c>
      <c r="E17" s="9">
        <v>592</v>
      </c>
      <c r="F17" s="32">
        <f t="shared" si="1"/>
        <v>1.8571428571428572</v>
      </c>
      <c r="G17" s="26"/>
      <c r="H17" s="26"/>
      <c r="I17" s="27"/>
      <c r="J17" s="27"/>
      <c r="K17" s="28"/>
      <c r="L17" s="27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s="20" customFormat="1" ht="24" customHeight="1" x14ac:dyDescent="0.35">
      <c r="A18" s="33" t="s">
        <v>11</v>
      </c>
      <c r="B18" s="35">
        <v>13</v>
      </c>
      <c r="C18" s="9">
        <v>7</v>
      </c>
      <c r="D18" s="34">
        <f t="shared" si="3"/>
        <v>1</v>
      </c>
      <c r="E18" s="9">
        <v>525</v>
      </c>
      <c r="F18" s="32">
        <f t="shared" si="1"/>
        <v>1.8571428571428572</v>
      </c>
      <c r="G18" s="29"/>
      <c r="H18" s="29"/>
      <c r="I18" s="27"/>
      <c r="J18" s="27"/>
      <c r="K18" s="28"/>
      <c r="L18" s="27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24" customHeight="1" x14ac:dyDescent="0.35">
      <c r="A19" s="33" t="s">
        <v>21</v>
      </c>
      <c r="B19" s="35">
        <v>13</v>
      </c>
      <c r="C19" s="9">
        <v>7</v>
      </c>
      <c r="D19" s="34">
        <f t="shared" si="3"/>
        <v>1</v>
      </c>
      <c r="E19" s="9">
        <v>497</v>
      </c>
      <c r="F19" s="32">
        <f t="shared" si="1"/>
        <v>1.8571428571428572</v>
      </c>
      <c r="G19" s="29"/>
      <c r="H19" s="29"/>
      <c r="I19" s="27"/>
      <c r="J19" s="27"/>
      <c r="K19" s="28"/>
      <c r="L19" s="27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24" customHeight="1" x14ac:dyDescent="0.35">
      <c r="A20" s="33" t="s">
        <v>19</v>
      </c>
      <c r="B20" s="35">
        <v>12</v>
      </c>
      <c r="C20" s="9">
        <v>7</v>
      </c>
      <c r="D20" s="34">
        <f t="shared" ref="D20:D23" si="4">SUM(C20/7)</f>
        <v>1</v>
      </c>
      <c r="E20" s="9">
        <v>435</v>
      </c>
      <c r="F20" s="32">
        <f t="shared" si="1"/>
        <v>1.7142857142857142</v>
      </c>
      <c r="G20" s="26"/>
      <c r="H20" s="30"/>
      <c r="I20" s="27"/>
      <c r="J20" s="27"/>
      <c r="K20" s="28"/>
      <c r="L20" s="27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s="22" customFormat="1" ht="24" customHeight="1" x14ac:dyDescent="0.35">
      <c r="A21" s="33" t="s">
        <v>28</v>
      </c>
      <c r="B21" s="35">
        <v>12</v>
      </c>
      <c r="C21" s="9">
        <v>7</v>
      </c>
      <c r="D21" s="34">
        <f t="shared" si="4"/>
        <v>1</v>
      </c>
      <c r="E21" s="9">
        <v>418</v>
      </c>
      <c r="F21" s="32">
        <f t="shared" si="1"/>
        <v>1.7142857142857142</v>
      </c>
      <c r="G21" s="26"/>
      <c r="H21" s="29"/>
      <c r="I21" s="27"/>
      <c r="J21" s="27"/>
      <c r="K21" s="28"/>
      <c r="L21" s="27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24" customHeight="1" x14ac:dyDescent="0.35">
      <c r="A22" s="33" t="s">
        <v>17</v>
      </c>
      <c r="B22" s="35">
        <v>12</v>
      </c>
      <c r="C22" s="9">
        <v>7</v>
      </c>
      <c r="D22" s="34">
        <f t="shared" si="4"/>
        <v>1</v>
      </c>
      <c r="E22" s="9">
        <v>400</v>
      </c>
      <c r="F22" s="32">
        <f t="shared" si="1"/>
        <v>1.7142857142857142</v>
      </c>
      <c r="G22" s="29"/>
      <c r="H22" s="29"/>
      <c r="I22" s="27"/>
      <c r="J22" s="27"/>
      <c r="K22" s="28"/>
      <c r="L22" s="27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s="21" customFormat="1" ht="24" customHeight="1" x14ac:dyDescent="0.35">
      <c r="A23" s="33" t="s">
        <v>24</v>
      </c>
      <c r="B23" s="35">
        <v>12</v>
      </c>
      <c r="C23" s="9">
        <v>7</v>
      </c>
      <c r="D23" s="34">
        <f t="shared" si="4"/>
        <v>1</v>
      </c>
      <c r="E23" s="9">
        <v>398</v>
      </c>
      <c r="F23" s="32">
        <f t="shared" si="1"/>
        <v>1.7142857142857142</v>
      </c>
      <c r="G23" s="26"/>
      <c r="H23" s="29"/>
      <c r="I23" s="27"/>
      <c r="J23" s="27"/>
      <c r="K23" s="28"/>
      <c r="L23" s="27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24" customHeight="1" x14ac:dyDescent="0.35">
      <c r="A24" s="33" t="s">
        <v>32</v>
      </c>
      <c r="B24" s="35">
        <v>12</v>
      </c>
      <c r="C24" s="9">
        <v>6</v>
      </c>
      <c r="D24" s="34">
        <f>SUM(C24/6)</f>
        <v>1</v>
      </c>
      <c r="E24" s="9">
        <v>355</v>
      </c>
      <c r="F24" s="32">
        <f t="shared" si="1"/>
        <v>2</v>
      </c>
      <c r="G24" s="29"/>
      <c r="H24" s="30"/>
      <c r="I24" s="27"/>
      <c r="J24" s="27"/>
      <c r="K24" s="28"/>
      <c r="L24" s="27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24" customHeight="1" x14ac:dyDescent="0.35">
      <c r="A25" s="33" t="s">
        <v>34</v>
      </c>
      <c r="B25" s="35">
        <v>11</v>
      </c>
      <c r="C25" s="9">
        <v>7</v>
      </c>
      <c r="D25" s="34">
        <f t="shared" ref="D25:D27" si="5">SUM(C25/7)</f>
        <v>1</v>
      </c>
      <c r="E25" s="9">
        <v>493</v>
      </c>
      <c r="F25" s="32">
        <f t="shared" si="1"/>
        <v>1.5714285714285714</v>
      </c>
      <c r="G25" s="30"/>
      <c r="H25" s="29"/>
      <c r="I25" s="27"/>
      <c r="J25" s="27"/>
      <c r="K25" s="28"/>
      <c r="L25" s="27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24" customHeight="1" x14ac:dyDescent="0.35">
      <c r="A26" s="36" t="s">
        <v>27</v>
      </c>
      <c r="B26" s="35">
        <v>11</v>
      </c>
      <c r="C26" s="9">
        <v>7</v>
      </c>
      <c r="D26" s="34">
        <f t="shared" si="5"/>
        <v>1</v>
      </c>
      <c r="E26" s="9">
        <v>472</v>
      </c>
      <c r="F26" s="32">
        <f t="shared" si="1"/>
        <v>1.5714285714285714</v>
      </c>
      <c r="G26" s="29"/>
      <c r="H26" s="29"/>
      <c r="I26" s="27"/>
      <c r="J26" s="27"/>
      <c r="K26" s="28"/>
      <c r="L26" s="27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24" customHeight="1" x14ac:dyDescent="0.35">
      <c r="A27" s="33" t="s">
        <v>26</v>
      </c>
      <c r="B27" s="35">
        <v>11</v>
      </c>
      <c r="C27" s="9">
        <v>7</v>
      </c>
      <c r="D27" s="34">
        <f t="shared" si="5"/>
        <v>1</v>
      </c>
      <c r="E27" s="9">
        <v>437</v>
      </c>
      <c r="F27" s="32">
        <f t="shared" si="1"/>
        <v>1.5714285714285714</v>
      </c>
      <c r="G27" s="29"/>
      <c r="H27" s="29"/>
      <c r="I27" s="27"/>
      <c r="J27" s="27"/>
      <c r="K27" s="28"/>
      <c r="L27" s="27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s="19" customFormat="1" ht="24" customHeight="1" x14ac:dyDescent="0.35">
      <c r="A28" s="33" t="s">
        <v>20</v>
      </c>
      <c r="B28" s="35">
        <v>11</v>
      </c>
      <c r="C28" s="9">
        <v>7</v>
      </c>
      <c r="D28" s="34">
        <f t="shared" ref="D28:D30" si="6">SUM(C28/7)</f>
        <v>1</v>
      </c>
      <c r="E28" s="9">
        <v>426</v>
      </c>
      <c r="F28" s="32">
        <f t="shared" si="1"/>
        <v>1.5714285714285714</v>
      </c>
      <c r="G28" s="26"/>
      <c r="H28" s="26"/>
      <c r="I28" s="27"/>
      <c r="J28" s="27"/>
      <c r="K28" s="28"/>
      <c r="L28" s="27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24" customHeight="1" x14ac:dyDescent="0.35">
      <c r="A29" s="33" t="s">
        <v>29</v>
      </c>
      <c r="B29" s="35">
        <v>11</v>
      </c>
      <c r="C29" s="9">
        <v>7</v>
      </c>
      <c r="D29" s="34">
        <f t="shared" si="6"/>
        <v>1</v>
      </c>
      <c r="E29" s="9">
        <v>390</v>
      </c>
      <c r="F29" s="32">
        <f t="shared" si="1"/>
        <v>1.5714285714285714</v>
      </c>
      <c r="G29" s="30"/>
      <c r="H29" s="29"/>
      <c r="I29" s="27"/>
      <c r="J29" s="27"/>
      <c r="K29" s="28"/>
      <c r="L29" s="27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s="38" customFormat="1" ht="24" customHeight="1" x14ac:dyDescent="0.35">
      <c r="A30" s="33" t="s">
        <v>22</v>
      </c>
      <c r="B30" s="35">
        <v>10</v>
      </c>
      <c r="C30" s="9">
        <v>7</v>
      </c>
      <c r="D30" s="34">
        <f t="shared" si="6"/>
        <v>1</v>
      </c>
      <c r="E30" s="9">
        <v>537</v>
      </c>
      <c r="F30" s="32">
        <f t="shared" si="1"/>
        <v>1.4285714285714286</v>
      </c>
      <c r="G30" s="30"/>
      <c r="H30" s="29"/>
      <c r="I30" s="27"/>
      <c r="J30" s="27"/>
      <c r="K30" s="28"/>
      <c r="L30" s="27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s="38" customFormat="1" ht="24" customHeight="1" x14ac:dyDescent="0.35">
      <c r="A31" s="33" t="s">
        <v>10</v>
      </c>
      <c r="B31" s="35">
        <v>10</v>
      </c>
      <c r="C31" s="9">
        <v>5</v>
      </c>
      <c r="D31" s="34">
        <f>SUM(C31/6)</f>
        <v>0.83333333333333337</v>
      </c>
      <c r="E31" s="9">
        <v>398</v>
      </c>
      <c r="F31" s="32">
        <f t="shared" si="1"/>
        <v>2</v>
      </c>
      <c r="G31" s="30"/>
      <c r="H31" s="29"/>
      <c r="I31" s="27"/>
      <c r="J31" s="27"/>
      <c r="K31" s="28"/>
      <c r="L31" s="27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24" customHeight="1" x14ac:dyDescent="0.35">
      <c r="A32" s="33" t="s">
        <v>18</v>
      </c>
      <c r="B32" s="35">
        <v>10</v>
      </c>
      <c r="C32" s="9">
        <v>7</v>
      </c>
      <c r="D32" s="34">
        <f t="shared" ref="D32" si="7">SUM(C32/7)</f>
        <v>1</v>
      </c>
      <c r="E32" s="9">
        <v>361</v>
      </c>
      <c r="F32" s="32">
        <f t="shared" si="1"/>
        <v>1.4285714285714286</v>
      </c>
      <c r="G32" s="29"/>
      <c r="H32" s="29"/>
      <c r="I32" s="27"/>
      <c r="J32" s="27"/>
      <c r="K32" s="28"/>
      <c r="L32" s="27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24" customHeight="1" x14ac:dyDescent="0.35">
      <c r="A33" s="33" t="s">
        <v>35</v>
      </c>
      <c r="B33" s="9">
        <v>10</v>
      </c>
      <c r="C33" s="9">
        <v>5</v>
      </c>
      <c r="D33" s="34">
        <f>SUM(C33/6)</f>
        <v>0.83333333333333337</v>
      </c>
      <c r="E33" s="9">
        <v>350</v>
      </c>
      <c r="F33" s="32">
        <f t="shared" si="1"/>
        <v>2</v>
      </c>
      <c r="G33" s="29"/>
      <c r="H33" s="29"/>
      <c r="I33" s="27"/>
      <c r="J33" s="27"/>
      <c r="K33" s="28"/>
      <c r="L33" s="27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24" customHeight="1" x14ac:dyDescent="0.35">
      <c r="A34" s="33" t="s">
        <v>39</v>
      </c>
      <c r="B34" s="9">
        <v>9</v>
      </c>
      <c r="C34" s="9">
        <v>5</v>
      </c>
      <c r="D34" s="34">
        <f>SUM(C34/6)</f>
        <v>0.83333333333333337</v>
      </c>
      <c r="E34" s="9">
        <v>331</v>
      </c>
      <c r="F34" s="32">
        <f t="shared" si="1"/>
        <v>1.8</v>
      </c>
      <c r="G34" s="29"/>
      <c r="H34" s="30"/>
      <c r="I34" s="27"/>
      <c r="J34" s="27"/>
      <c r="K34" s="28"/>
      <c r="L34" s="27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24" customHeight="1" x14ac:dyDescent="0.35">
      <c r="A35" s="33" t="s">
        <v>40</v>
      </c>
      <c r="B35" s="9">
        <v>8</v>
      </c>
      <c r="C35" s="9">
        <v>4</v>
      </c>
      <c r="D35" s="34">
        <f>SUM(C35/4)</f>
        <v>1</v>
      </c>
      <c r="E35" s="9">
        <v>230</v>
      </c>
      <c r="F35" s="32">
        <f t="shared" si="1"/>
        <v>2</v>
      </c>
      <c r="G35" s="29"/>
      <c r="H35" s="29"/>
      <c r="I35" s="27"/>
      <c r="J35" s="27"/>
      <c r="K35" s="28"/>
      <c r="L35" s="27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24" customHeight="1" x14ac:dyDescent="0.35">
      <c r="A36" s="33" t="s">
        <v>31</v>
      </c>
      <c r="B36" s="9">
        <v>4</v>
      </c>
      <c r="C36" s="35">
        <v>2</v>
      </c>
      <c r="D36" s="10">
        <f>SUM(C36/3)</f>
        <v>0.66666666666666663</v>
      </c>
      <c r="E36" s="35">
        <v>164</v>
      </c>
      <c r="F36" s="32">
        <f t="shared" si="1"/>
        <v>2</v>
      </c>
      <c r="G36" s="26"/>
      <c r="H36" s="30"/>
      <c r="I36" s="27"/>
      <c r="J36" s="27"/>
      <c r="K36" s="28"/>
      <c r="L36" s="27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24" customHeight="1" x14ac:dyDescent="0.35">
      <c r="A37" s="33" t="s">
        <v>14</v>
      </c>
      <c r="B37" s="9">
        <v>2</v>
      </c>
      <c r="C37" s="35">
        <v>1</v>
      </c>
      <c r="D37" s="10">
        <f>SUM(C37/2)</f>
        <v>0.5</v>
      </c>
      <c r="E37" s="9">
        <v>78</v>
      </c>
      <c r="F37" s="32">
        <f t="shared" si="1"/>
        <v>2</v>
      </c>
      <c r="G37" s="26"/>
      <c r="H37" s="26"/>
      <c r="I37" s="27"/>
      <c r="J37" s="27"/>
      <c r="K37" s="28"/>
      <c r="L37" s="27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s="37" customFormat="1" ht="24" customHeight="1" x14ac:dyDescent="0.35">
      <c r="A38" s="33" t="s">
        <v>41</v>
      </c>
      <c r="B38" s="9">
        <v>2</v>
      </c>
      <c r="C38" s="9">
        <v>1</v>
      </c>
      <c r="D38" s="34">
        <f>SUM(C38/1)</f>
        <v>1</v>
      </c>
      <c r="E38" s="9">
        <v>58</v>
      </c>
      <c r="F38" s="32">
        <f t="shared" si="1"/>
        <v>2</v>
      </c>
      <c r="G38" s="26"/>
      <c r="H38" s="26"/>
      <c r="I38" s="27"/>
      <c r="J38" s="27"/>
      <c r="K38" s="28"/>
      <c r="L38" s="27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s="23" customFormat="1" ht="24" customHeight="1" x14ac:dyDescent="0.35">
      <c r="A39" s="33" t="s">
        <v>42</v>
      </c>
      <c r="B39" s="9">
        <v>2</v>
      </c>
      <c r="C39" s="9">
        <v>1</v>
      </c>
      <c r="D39" s="34">
        <f>SUM(C39/1)</f>
        <v>1</v>
      </c>
      <c r="E39" s="9">
        <v>53</v>
      </c>
      <c r="F39" s="32">
        <f t="shared" si="1"/>
        <v>2</v>
      </c>
      <c r="G39" s="26"/>
      <c r="H39" s="26"/>
      <c r="I39" s="27"/>
      <c r="J39" s="27"/>
      <c r="K39" s="28"/>
      <c r="L39" s="27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24" customHeight="1" x14ac:dyDescent="0.25">
      <c r="A40" s="11"/>
      <c r="B40" s="9">
        <f>SUM(B6:B39)</f>
        <v>379</v>
      </c>
      <c r="C40" s="9">
        <f>SUM(C6:C39)</f>
        <v>205</v>
      </c>
      <c r="D40" s="9" t="s">
        <v>4</v>
      </c>
      <c r="E40" s="9">
        <f>SUM(E6:E39)</f>
        <v>14880</v>
      </c>
      <c r="F40" s="31">
        <f>AVERAGE(F6:F39)</f>
        <v>1.8680672268907561</v>
      </c>
      <c r="G40" s="27"/>
      <c r="H40" s="27"/>
      <c r="I40" s="27"/>
      <c r="J40" s="27"/>
      <c r="K40" s="27"/>
      <c r="L40" s="27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24" customHeight="1" x14ac:dyDescent="0.35">
      <c r="A41" s="12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4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24" customHeight="1" x14ac:dyDescent="0.25">
      <c r="A42" s="11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24" customHeight="1" x14ac:dyDescent="0.25">
      <c r="A43" s="11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24" customHeight="1" x14ac:dyDescent="0.25">
      <c r="A44" s="11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24" customHeight="1" x14ac:dyDescent="0.25">
      <c r="A45" s="11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24" customHeight="1" x14ac:dyDescent="0.25">
      <c r="A46" s="11"/>
      <c r="B46" s="14"/>
      <c r="C46" s="14"/>
      <c r="D46" s="14"/>
      <c r="E46" s="15"/>
      <c r="F46" s="15"/>
      <c r="G46" s="15"/>
      <c r="H46" s="15"/>
      <c r="I46" s="15"/>
      <c r="J46" s="15"/>
      <c r="K46" s="15"/>
      <c r="L46" s="15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24" customHeight="1" x14ac:dyDescent="0.25">
      <c r="A47" s="11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6.5" customHeight="1" x14ac:dyDescent="0.25">
      <c r="A48" s="16"/>
      <c r="B48" s="17"/>
      <c r="C48" s="17"/>
      <c r="D48" s="17"/>
      <c r="E48" s="17"/>
      <c r="F48" s="18" t="s">
        <v>5</v>
      </c>
      <c r="G48" s="18"/>
      <c r="H48" s="18"/>
      <c r="I48" s="18"/>
      <c r="J48" s="18"/>
      <c r="K48" s="18"/>
      <c r="L48" s="17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2.75" customHeight="1" x14ac:dyDescent="0.2">
      <c r="A51" s="3"/>
      <c r="B51" s="41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2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spans="1:25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 spans="1:25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  <row r="987" spans="1:25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</row>
    <row r="988" spans="1:25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</row>
    <row r="989" spans="1:25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</row>
    <row r="990" spans="1:25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</row>
    <row r="991" spans="1:25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</row>
    <row r="992" spans="1:25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</row>
    <row r="993" spans="1:25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</row>
    <row r="994" spans="1:25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</row>
    <row r="995" spans="1:25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</row>
    <row r="996" spans="1:25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</row>
    <row r="997" spans="1:25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</row>
    <row r="998" spans="1:25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</row>
    <row r="999" spans="1:25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</row>
    <row r="1000" spans="1:25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</row>
    <row r="1001" spans="1:25" ht="15.75" customHeight="1" x14ac:dyDescent="0.2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</row>
  </sheetData>
  <sortState ref="A6:F38">
    <sortCondition descending="1" ref="B6:B38"/>
    <sortCondition descending="1" ref="E6:E38"/>
    <sortCondition ref="A6:A38"/>
  </sortState>
  <mergeCells count="2">
    <mergeCell ref="A2:L2"/>
    <mergeCell ref="B51:M51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2025-11-08T17:40:25Z</dcterms:modified>
</cp:coreProperties>
</file>