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36" i="1" l="1"/>
  <c r="D35" i="1"/>
  <c r="D32" i="1"/>
  <c r="D31" i="1"/>
  <c r="D33" i="1"/>
  <c r="D30" i="1"/>
  <c r="D29" i="1"/>
  <c r="D28" i="1"/>
  <c r="D27" i="1"/>
  <c r="D26" i="1"/>
  <c r="D25" i="1"/>
  <c r="D24" i="1"/>
  <c r="D23" i="1"/>
  <c r="D22" i="1"/>
  <c r="D18" i="1"/>
  <c r="D21" i="1"/>
  <c r="D20" i="1"/>
  <c r="D19" i="1"/>
  <c r="D17" i="1"/>
  <c r="D16" i="1"/>
  <c r="D15" i="1"/>
  <c r="D13" i="1"/>
  <c r="D12" i="1"/>
  <c r="D11" i="1"/>
  <c r="D10" i="1"/>
  <c r="D9" i="1"/>
  <c r="D8" i="1"/>
  <c r="D7" i="1"/>
  <c r="D37" i="1"/>
  <c r="D38" i="1"/>
  <c r="F36" i="1"/>
  <c r="D34" i="1" l="1"/>
  <c r="D14" i="1"/>
  <c r="D6" i="1" l="1"/>
  <c r="F7" i="1"/>
  <c r="F6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B39" i="1" l="1"/>
  <c r="F39" i="1" l="1"/>
  <c r="E39" i="1"/>
  <c r="C39" i="1"/>
</calcChain>
</file>

<file path=xl/sharedStrings.xml><?xml version="1.0" encoding="utf-8"?>
<sst xmlns="http://schemas.openxmlformats.org/spreadsheetml/2006/main" count="42" uniqueCount="42">
  <si>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</si>
  <si>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</si>
  <si>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</si>
  <si>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</si>
  <si>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</si>
  <si>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</si>
  <si>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</si>
  <si>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</si>
  <si>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June 2025 Clan War League - Maynard Project</t>
  </si>
  <si>
    <t>CM-Duke Maynard</t>
  </si>
  <si>
    <t>iamteam88</t>
  </si>
  <si>
    <t>Khaise</t>
  </si>
  <si>
    <t>MicHuLips</t>
  </si>
  <si>
    <t>balsaqueman</t>
  </si>
  <si>
    <t>lil SOB</t>
  </si>
  <si>
    <t>Struckalexv6</t>
  </si>
  <si>
    <t>Canchava</t>
  </si>
  <si>
    <t>Ben</t>
  </si>
  <si>
    <t>Yoshi</t>
  </si>
  <si>
    <t>CM-MK-Prince</t>
  </si>
  <si>
    <t>Sherif</t>
  </si>
  <si>
    <t>Ben 3</t>
  </si>
  <si>
    <t>Ajax</t>
  </si>
  <si>
    <t>Dan</t>
  </si>
  <si>
    <t>RoyalFinDoom</t>
  </si>
  <si>
    <t>Ben 2</t>
  </si>
  <si>
    <t>CM-MK-Baron</t>
  </si>
  <si>
    <t>iamteamJR</t>
  </si>
  <si>
    <t>Caveman</t>
  </si>
  <si>
    <t>Fred</t>
  </si>
  <si>
    <t>Jleecarter</t>
  </si>
  <si>
    <t>Aquaa*</t>
  </si>
  <si>
    <t>The Reaper</t>
  </si>
  <si>
    <t>Arrogant SOB</t>
  </si>
  <si>
    <t>Beast Master*</t>
  </si>
  <si>
    <t>Talon</t>
  </si>
  <si>
    <t>CM-MK-Earl</t>
  </si>
  <si>
    <t>CM-MK-Knight</t>
  </si>
  <si>
    <t>CM-MK-Count</t>
  </si>
  <si>
    <t>CM-MK-Duchess</t>
  </si>
  <si>
    <t>Toowiseguy</t>
  </si>
  <si>
    <t>B Dogg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</si>
</sst>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  <font>
      <b/>
      <sz val="22"/>
      <color rgb="FFFFFFFF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9" fontId="7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8" fillId="6" borderId="11" xfId="0" applyFont="1" applyFill="1" applyBorder="1" applyAlignment="1">
      <alignment horizontal="center" wrapText="1"/>
    </xf>
    <xf numFmtId="0" fontId="4" fillId="6" borderId="9" xfId="0" applyFont="1" applyFill="1" applyBorder="1" applyAlignment="1">
      <alignment horizontal="center"/>
    </xf>
    <xf numFmtId="165" fontId="4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7" borderId="7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center"/>
    </xf>
    <xf numFmtId="0" fontId="7" fillId="10" borderId="10" xfId="0" applyFont="1" applyFill="1" applyBorder="1" applyAlignment="1">
      <alignment horizontal="center"/>
    </xf>
    <xf numFmtId="9" fontId="7" fillId="10" borderId="10" xfId="0" applyNumberFormat="1" applyFont="1" applyFill="1" applyBorder="1" applyAlignment="1">
      <alignment horizontal="center"/>
    </xf>
    <xf numFmtId="0" fontId="6" fillId="11" borderId="10" xfId="0" applyFont="1" applyFill="1" applyBorder="1" applyAlignment="1">
      <alignment horizontal="center"/>
    </xf>
    <xf numFmtId="0" fontId="6" fillId="12" borderId="1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9" fontId="15" fillId="0" borderId="10" xfId="0" applyNumberFormat="1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0" fillId="0" borderId="0" xfId="0"/>
    <xf numFmtId="164" fontId="13" fillId="2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0"/>
  <sheetViews>
    <sheetView showGridLines="0" tabSelected="1" topLeftCell="A2" zoomScale="75" zoomScaleNormal="75" workbookViewId="0">
      <selection activeCell="A36" sqref="A3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8" t="s">
        <v>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9</v>
      </c>
      <c r="B6" s="9">
        <v>16</v>
      </c>
      <c r="C6" s="9">
        <v>7</v>
      </c>
      <c r="D6" s="34">
        <f>SUM(C6/7)</f>
        <v>1</v>
      </c>
      <c r="E6" s="9">
        <v>602</v>
      </c>
      <c r="F6" s="32">
        <f>SUM(B6/C6)</f>
        <v>2.2857142857142856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10</v>
      </c>
      <c r="B7" s="35">
        <v>16</v>
      </c>
      <c r="C7" s="9">
        <v>7</v>
      </c>
      <c r="D7" s="34">
        <f>SUM(C7/7)</f>
        <v>1</v>
      </c>
      <c r="E7" s="9">
        <v>586</v>
      </c>
      <c r="F7" s="32">
        <f>SUM(B7/C7)</f>
        <v>2.2857142857142856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11</v>
      </c>
      <c r="B8" s="35">
        <v>15</v>
      </c>
      <c r="C8" s="9">
        <v>7</v>
      </c>
      <c r="D8" s="34">
        <f>SUM(C8/7)</f>
        <v>1</v>
      </c>
      <c r="E8" s="9">
        <v>617</v>
      </c>
      <c r="F8" s="32">
        <f>SUM(B8/C8)</f>
        <v>2.1428571428571428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12</v>
      </c>
      <c r="B9" s="35">
        <v>15</v>
      </c>
      <c r="C9" s="9">
        <v>7</v>
      </c>
      <c r="D9" s="34">
        <f>SUM(C9/7)</f>
        <v>1</v>
      </c>
      <c r="E9" s="9">
        <v>556</v>
      </c>
      <c r="F9" s="32">
        <f>SUM(B9/C9)</f>
        <v>2.1428571428571428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13</v>
      </c>
      <c r="B10" s="35">
        <v>15</v>
      </c>
      <c r="C10" s="9">
        <v>7</v>
      </c>
      <c r="D10" s="34">
        <f>SUM(C10/7)</f>
        <v>1</v>
      </c>
      <c r="E10" s="9">
        <v>552</v>
      </c>
      <c r="F10" s="32">
        <f>SUM(B10/C10)</f>
        <v>2.1428571428571428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14</v>
      </c>
      <c r="B11" s="35">
        <v>15</v>
      </c>
      <c r="C11" s="9">
        <v>7</v>
      </c>
      <c r="D11" s="34">
        <f>SUM(C11/7)</f>
        <v>1</v>
      </c>
      <c r="E11" s="9">
        <v>529</v>
      </c>
      <c r="F11" s="32">
        <f>SUM(B11/C11)</f>
        <v>2.1428571428571428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15</v>
      </c>
      <c r="B12" s="35">
        <v>14</v>
      </c>
      <c r="C12" s="9">
        <v>7</v>
      </c>
      <c r="D12" s="34">
        <f>SUM(C12/7)</f>
        <v>1</v>
      </c>
      <c r="E12" s="9">
        <v>637</v>
      </c>
      <c r="F12" s="32">
        <f>SUM(B12/C12)</f>
        <v>2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16</v>
      </c>
      <c r="B13" s="35">
        <v>14</v>
      </c>
      <c r="C13" s="9">
        <v>7</v>
      </c>
      <c r="D13" s="34">
        <f>SUM(C13/7)</f>
        <v>1</v>
      </c>
      <c r="E13" s="9">
        <v>594</v>
      </c>
      <c r="F13" s="32">
        <f>SUM(B13/C13)</f>
        <v>2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17</v>
      </c>
      <c r="B14" s="35">
        <v>14</v>
      </c>
      <c r="C14" s="9">
        <v>6</v>
      </c>
      <c r="D14" s="34">
        <f>SUM(C14/7)</f>
        <v>0.8571428571428571</v>
      </c>
      <c r="E14" s="9">
        <v>552</v>
      </c>
      <c r="F14" s="32">
        <f>SUM(B14/C14)</f>
        <v>2.3333333333333335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33" t="s">
        <v>18</v>
      </c>
      <c r="B15" s="35">
        <v>14</v>
      </c>
      <c r="C15" s="9">
        <v>7</v>
      </c>
      <c r="D15" s="34">
        <f>SUM(C15/7)</f>
        <v>1</v>
      </c>
      <c r="E15" s="9">
        <v>514</v>
      </c>
      <c r="F15" s="32">
        <f>SUM(B15/C15)</f>
        <v>2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19</v>
      </c>
      <c r="B16" s="35">
        <v>14</v>
      </c>
      <c r="C16" s="9">
        <v>7</v>
      </c>
      <c r="D16" s="34">
        <f>SUM(C16/7)</f>
        <v>1</v>
      </c>
      <c r="E16" s="9">
        <v>472</v>
      </c>
      <c r="F16" s="32">
        <f>SUM(B16/C16)</f>
        <v>2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20</v>
      </c>
      <c r="B17" s="35">
        <v>14</v>
      </c>
      <c r="C17" s="9">
        <v>7</v>
      </c>
      <c r="D17" s="34">
        <f>SUM(C17/7)</f>
        <v>1</v>
      </c>
      <c r="E17" s="9">
        <v>467</v>
      </c>
      <c r="F17" s="32">
        <f>SUM(B17/C17)</f>
        <v>2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33" t="s">
        <v>21</v>
      </c>
      <c r="B18" s="35">
        <v>14</v>
      </c>
      <c r="C18" s="9">
        <v>6</v>
      </c>
      <c r="D18" s="34">
        <f>SUM(C18/7)</f>
        <v>0.8571428571428571</v>
      </c>
      <c r="E18" s="9">
        <v>455</v>
      </c>
      <c r="F18" s="32">
        <f>SUM(B18/C18)</f>
        <v>2.3333333333333335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22</v>
      </c>
      <c r="B19" s="35">
        <v>13</v>
      </c>
      <c r="C19" s="9">
        <v>7</v>
      </c>
      <c r="D19" s="34">
        <f>SUM(C19/7)</f>
        <v>1</v>
      </c>
      <c r="E19" s="9">
        <v>559</v>
      </c>
      <c r="F19" s="32">
        <f>SUM(B19/C19)</f>
        <v>1.8571428571428572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23</v>
      </c>
      <c r="B20" s="35">
        <v>13</v>
      </c>
      <c r="C20" s="9">
        <v>7</v>
      </c>
      <c r="D20" s="34">
        <f>SUM(C20/7)</f>
        <v>1</v>
      </c>
      <c r="E20" s="9">
        <v>537</v>
      </c>
      <c r="F20" s="32">
        <f>SUM(B20/C20)</f>
        <v>1.8571428571428572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2" customFormat="1" ht="24" customHeight="1" x14ac:dyDescent="0.35">
      <c r="A21" s="33" t="s">
        <v>24</v>
      </c>
      <c r="B21" s="35">
        <v>13</v>
      </c>
      <c r="C21" s="9">
        <v>7</v>
      </c>
      <c r="D21" s="34">
        <f>SUM(C21/7)</f>
        <v>1</v>
      </c>
      <c r="E21" s="9">
        <v>536</v>
      </c>
      <c r="F21" s="32">
        <f>SUM(B21/C21)</f>
        <v>1.8571428571428572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25</v>
      </c>
      <c r="B22" s="35">
        <v>13</v>
      </c>
      <c r="C22" s="9">
        <v>6</v>
      </c>
      <c r="D22" s="34">
        <f>SUM(C22/7)</f>
        <v>0.8571428571428571</v>
      </c>
      <c r="E22" s="9">
        <v>502</v>
      </c>
      <c r="F22" s="32">
        <f>SUM(B22/C22)</f>
        <v>2.1666666666666665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1" customFormat="1" ht="24" customHeight="1" x14ac:dyDescent="0.35">
      <c r="A23" s="33" t="s">
        <v>26</v>
      </c>
      <c r="B23" s="35">
        <v>13</v>
      </c>
      <c r="C23" s="9">
        <v>7</v>
      </c>
      <c r="D23" s="34">
        <f>SUM(C23/7)</f>
        <v>1</v>
      </c>
      <c r="E23" s="9">
        <v>455</v>
      </c>
      <c r="F23" s="32">
        <f>SUM(B23/C23)</f>
        <v>1.8571428571428572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27</v>
      </c>
      <c r="B24" s="35">
        <v>12</v>
      </c>
      <c r="C24" s="9">
        <v>7</v>
      </c>
      <c r="D24" s="34">
        <f>SUM(C24/7)</f>
        <v>1</v>
      </c>
      <c r="E24" s="9">
        <v>578</v>
      </c>
      <c r="F24" s="32">
        <f>SUM(B24/C24)</f>
        <v>1.7142857142857142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28</v>
      </c>
      <c r="B25" s="35">
        <v>12</v>
      </c>
      <c r="C25" s="9">
        <v>7</v>
      </c>
      <c r="D25" s="34">
        <f>SUM(C25/7)</f>
        <v>1</v>
      </c>
      <c r="E25" s="9">
        <v>544</v>
      </c>
      <c r="F25" s="32">
        <f>SUM(B25/C25)</f>
        <v>1.7142857142857142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6" t="s">
        <v>31</v>
      </c>
      <c r="B26" s="35">
        <v>12</v>
      </c>
      <c r="C26" s="9">
        <v>6</v>
      </c>
      <c r="D26" s="34">
        <f>SUM(C26/7)</f>
        <v>0.8571428571428571</v>
      </c>
      <c r="E26" s="9">
        <v>480</v>
      </c>
      <c r="F26" s="32">
        <f>SUM(B26/C26)</f>
        <v>2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29</v>
      </c>
      <c r="B27" s="35">
        <v>12</v>
      </c>
      <c r="C27" s="9">
        <v>7</v>
      </c>
      <c r="D27" s="34">
        <f>SUM(C27/7)</f>
        <v>1</v>
      </c>
      <c r="E27" s="9">
        <v>436</v>
      </c>
      <c r="F27" s="32">
        <f>SUM(B27/C27)</f>
        <v>1.7142857142857142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19" customFormat="1" ht="24" customHeight="1" x14ac:dyDescent="0.35">
      <c r="A28" s="33" t="s">
        <v>30</v>
      </c>
      <c r="B28" s="35">
        <v>11</v>
      </c>
      <c r="C28" s="9">
        <v>7</v>
      </c>
      <c r="D28" s="34">
        <f>SUM(C28/7)</f>
        <v>1</v>
      </c>
      <c r="E28" s="9">
        <v>428</v>
      </c>
      <c r="F28" s="32">
        <f>SUM(B28/C28)</f>
        <v>1.5714285714285714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32</v>
      </c>
      <c r="B29" s="35">
        <v>11</v>
      </c>
      <c r="C29" s="9">
        <v>7</v>
      </c>
      <c r="D29" s="34">
        <f>SUM(C29/7)</f>
        <v>1</v>
      </c>
      <c r="E29" s="9">
        <v>408</v>
      </c>
      <c r="F29" s="32">
        <f>SUM(B29/C29)</f>
        <v>1.5714285714285714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33" t="s">
        <v>33</v>
      </c>
      <c r="B30" s="35">
        <v>10</v>
      </c>
      <c r="C30" s="9">
        <v>7</v>
      </c>
      <c r="D30" s="34">
        <f>SUM(C30/7)</f>
        <v>1</v>
      </c>
      <c r="E30" s="9">
        <v>515</v>
      </c>
      <c r="F30" s="32">
        <f>SUM(B30/C30)</f>
        <v>1.4285714285714286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33" t="s">
        <v>34</v>
      </c>
      <c r="B31" s="9">
        <v>10</v>
      </c>
      <c r="C31" s="9">
        <v>5</v>
      </c>
      <c r="D31" s="34">
        <f>SUM(C31/6)</f>
        <v>0.83333333333333337</v>
      </c>
      <c r="E31" s="9">
        <v>408</v>
      </c>
      <c r="F31" s="32">
        <f>SUM(B31/C31)</f>
        <v>2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33" t="s">
        <v>35</v>
      </c>
      <c r="B32" s="9">
        <v>10</v>
      </c>
      <c r="C32" s="9">
        <v>5</v>
      </c>
      <c r="D32" s="34">
        <f>SUM(C32/6)</f>
        <v>0.83333333333333337</v>
      </c>
      <c r="E32" s="9">
        <v>380</v>
      </c>
      <c r="F32" s="32">
        <f>SUM(B32/C32)</f>
        <v>2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33" t="s">
        <v>36</v>
      </c>
      <c r="B33" s="9">
        <v>10</v>
      </c>
      <c r="C33" s="9">
        <v>7</v>
      </c>
      <c r="D33" s="34">
        <f>SUM(C33/7)</f>
        <v>1</v>
      </c>
      <c r="E33" s="9">
        <v>324</v>
      </c>
      <c r="F33" s="32">
        <f>SUM(B33/C33)</f>
        <v>1.4285714285714286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33" t="s">
        <v>37</v>
      </c>
      <c r="B34" s="9">
        <v>8</v>
      </c>
      <c r="C34" s="35">
        <v>6</v>
      </c>
      <c r="D34" s="10">
        <f>SUM(C34/6)</f>
        <v>1</v>
      </c>
      <c r="E34" s="35">
        <v>283</v>
      </c>
      <c r="F34" s="32">
        <f>SUM(B34/C34)</f>
        <v>1.3333333333333333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33" t="s">
        <v>38</v>
      </c>
      <c r="B35" s="9">
        <v>5</v>
      </c>
      <c r="C35" s="35">
        <v>6</v>
      </c>
      <c r="D35" s="10">
        <f>SUM(C35/6)</f>
        <v>1</v>
      </c>
      <c r="E35" s="9">
        <v>271</v>
      </c>
      <c r="F35" s="32">
        <f>SUM(B35/C35)</f>
        <v>0.83333333333333337</v>
      </c>
      <c r="G35" s="26"/>
      <c r="H35" s="26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37" customFormat="1" ht="24" customHeight="1" x14ac:dyDescent="0.35">
      <c r="A36" s="33" t="s">
        <v>39</v>
      </c>
      <c r="B36" s="9">
        <v>3</v>
      </c>
      <c r="C36" s="9">
        <v>2</v>
      </c>
      <c r="D36" s="34">
        <f>SUM(C36/2)</f>
        <v>1</v>
      </c>
      <c r="E36" s="9">
        <v>92</v>
      </c>
      <c r="F36" s="32">
        <f>SUM(B36/C36)</f>
        <v>1.5</v>
      </c>
      <c r="G36" s="26"/>
      <c r="H36" s="26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23" customFormat="1" ht="24" customHeight="1" x14ac:dyDescent="0.35">
      <c r="A37" s="33" t="s">
        <v>41</v>
      </c>
      <c r="B37" s="9">
        <v>0</v>
      </c>
      <c r="C37" s="35">
        <v>0</v>
      </c>
      <c r="D37" s="34">
        <f>SUM(C37/5)</f>
        <v>0</v>
      </c>
      <c r="E37" s="9">
        <v>0</v>
      </c>
      <c r="F37" s="32">
        <v>0</v>
      </c>
      <c r="G37" s="26"/>
      <c r="H37" s="26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23" customFormat="1" ht="24" customHeight="1" x14ac:dyDescent="0.35">
      <c r="A38" s="33" t="s">
        <v>40</v>
      </c>
      <c r="B38" s="9">
        <v>0</v>
      </c>
      <c r="C38" s="9">
        <v>0</v>
      </c>
      <c r="D38" s="34">
        <f>SUM(C38/5)</f>
        <v>0</v>
      </c>
      <c r="E38" s="9">
        <v>0</v>
      </c>
      <c r="F38" s="32">
        <v>0</v>
      </c>
      <c r="G38" s="26"/>
      <c r="H38" s="26"/>
      <c r="I38" s="27"/>
      <c r="J38" s="27"/>
      <c r="K38" s="28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24" customHeight="1" x14ac:dyDescent="0.25">
      <c r="A39" s="11"/>
      <c r="B39" s="9">
        <f>SUM(B6:B38)</f>
        <v>381</v>
      </c>
      <c r="C39" s="9">
        <f>SUM(C6:C38)</f>
        <v>202</v>
      </c>
      <c r="D39" s="9" t="s">
        <v>4</v>
      </c>
      <c r="E39" s="9">
        <f>SUM(E6:E38)</f>
        <v>14869</v>
      </c>
      <c r="F39" s="31">
        <f>AVERAGE(F6:F38)</f>
        <v>1.7640692640692639</v>
      </c>
      <c r="G39" s="27"/>
      <c r="H39" s="27"/>
      <c r="I39" s="27"/>
      <c r="J39" s="27"/>
      <c r="K39" s="27"/>
      <c r="L39" s="27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24" customHeight="1" x14ac:dyDescent="0.35">
      <c r="A40" s="12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4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25">
      <c r="A41" s="11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25">
      <c r="A42" s="11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1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1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25">
      <c r="A45" s="11"/>
      <c r="B45" s="14"/>
      <c r="C45" s="14"/>
      <c r="D45" s="14"/>
      <c r="E45" s="15"/>
      <c r="F45" s="15"/>
      <c r="G45" s="15"/>
      <c r="H45" s="15"/>
      <c r="I45" s="15"/>
      <c r="J45" s="15"/>
      <c r="K45" s="15"/>
      <c r="L45" s="15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24" customHeight="1" x14ac:dyDescent="0.25">
      <c r="A46" s="11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6.5" customHeight="1" x14ac:dyDescent="0.25">
      <c r="A47" s="16"/>
      <c r="B47" s="17"/>
      <c r="C47" s="17"/>
      <c r="D47" s="17"/>
      <c r="E47" s="17"/>
      <c r="F47" s="18" t="s">
        <v>5</v>
      </c>
      <c r="G47" s="18"/>
      <c r="H47" s="18"/>
      <c r="I47" s="18"/>
      <c r="J47" s="18"/>
      <c r="K47" s="18"/>
      <c r="L47" s="17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40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</sheetData>
  <sortState ref="A6:F38">
    <sortCondition descending="1" ref="B6:B38"/>
    <sortCondition descending="1" ref="E6:E38"/>
    <sortCondition ref="A6:A38"/>
  </sortState>
  <mergeCells count="2">
    <mergeCell ref="A2:L2"/>
    <mergeCell ref="B50:M5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2025-06-20T17:02:11Z</dcterms:modified>
</cp:coreProperties>
</file>