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T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4" i="1" l="1"/>
  <c r="D23" i="1"/>
  <c r="D22" i="1"/>
  <c r="D20" i="1"/>
  <c r="D19" i="1"/>
  <c r="D18" i="1"/>
  <c r="D17" i="1"/>
  <c r="D16" i="1"/>
  <c r="D21" i="1"/>
  <c r="D15" i="1"/>
  <c r="D14" i="1"/>
  <c r="D13" i="1"/>
  <c r="D12" i="1"/>
  <c r="D11" i="1"/>
  <c r="D10" i="1"/>
  <c r="D9" i="1"/>
  <c r="D8" i="1"/>
  <c r="D7" i="1"/>
  <c r="F23" i="1"/>
  <c r="F24" i="1"/>
  <c r="F22" i="1"/>
  <c r="F21" i="1" l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 l="1"/>
  <c r="B25" i="1"/>
  <c r="F25" i="1" l="1"/>
  <c r="E25" i="1"/>
  <c r="C25" i="1"/>
  <c r="D6" i="1"/>
</calcChain>
</file>

<file path=xl/sharedStrings.xml><?xml version="1.0" encoding="utf-8"?>
<sst xmlns="http://schemas.openxmlformats.org/spreadsheetml/2006/main" count="28" uniqueCount="28">
  <si>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</si>
  <si>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</si>
  <si>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</si>
  <si>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</si>
  <si>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</si>
  <si>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</si>
  <si>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</si>
  <si>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</si>
  <si>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Victoria</t>
  </si>
  <si>
    <t>CM-Queen Maynard</t>
  </si>
  <si>
    <t>din mor</t>
  </si>
  <si>
    <t>Darth Revan</t>
  </si>
  <si>
    <t>Leeboy</t>
  </si>
  <si>
    <t>Sonny</t>
  </si>
  <si>
    <t>CM Mel's Empire</t>
  </si>
  <si>
    <t>Unstoppable MEL</t>
  </si>
  <si>
    <t>CM Mel's Tribe</t>
  </si>
  <si>
    <t>CM-MK-Colonel</t>
  </si>
  <si>
    <t>CM-MK-Officer</t>
  </si>
  <si>
    <t>death</t>
  </si>
  <si>
    <t>Jakfrost 85</t>
  </si>
  <si>
    <t>February 2025 Clan War League - Maynard's Tribe</t>
  </si>
  <si>
    <t>CM-MK-Major</t>
  </si>
  <si>
    <t>CM-MK-Private</t>
  </si>
  <si>
    <t>Nachooooo</t>
  </si>
  <si>
    <t>CM-MK-Captain</t>
  </si>
  <si>
    <t>The Final Order</t>
  </si>
  <si>
    <t>Jack Cool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</si>
</sst>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6"/>
  <sheetViews>
    <sheetView showGridLines="0" tabSelected="1" topLeftCell="A2" zoomScale="75" zoomScaleNormal="75" workbookViewId="0">
      <selection activeCell="E25" sqref="E2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21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8</v>
      </c>
      <c r="B6" s="10">
        <v>18</v>
      </c>
      <c r="C6" s="10">
        <v>7</v>
      </c>
      <c r="D6" s="11">
        <f t="shared" ref="D6:D15" si="0">SUM(C6/7)</f>
        <v>1</v>
      </c>
      <c r="E6" s="10">
        <v>626</v>
      </c>
      <c r="F6" s="29">
        <f t="shared" ref="F6:F24" si="1">SUM(B6/C6)</f>
        <v>2.5714285714285716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12</v>
      </c>
      <c r="B7" s="10">
        <v>16</v>
      </c>
      <c r="C7" s="10">
        <v>7</v>
      </c>
      <c r="D7" s="11">
        <f t="shared" si="0"/>
        <v>1</v>
      </c>
      <c r="E7" s="10">
        <v>613</v>
      </c>
      <c r="F7" s="29">
        <f t="shared" si="1"/>
        <v>2.2857142857142856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22</v>
      </c>
      <c r="B8" s="10">
        <v>16</v>
      </c>
      <c r="C8" s="10">
        <v>7</v>
      </c>
      <c r="D8" s="11">
        <f t="shared" si="0"/>
        <v>1</v>
      </c>
      <c r="E8" s="10">
        <v>552</v>
      </c>
      <c r="F8" s="29">
        <f t="shared" si="1"/>
        <v>2.2857142857142856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9</v>
      </c>
      <c r="B9" s="10">
        <v>15</v>
      </c>
      <c r="C9" s="10">
        <v>7</v>
      </c>
      <c r="D9" s="11">
        <f t="shared" si="0"/>
        <v>1</v>
      </c>
      <c r="E9" s="10">
        <v>521</v>
      </c>
      <c r="F9" s="29">
        <f t="shared" si="1"/>
        <v>2.1428571428571428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10</v>
      </c>
      <c r="B10" s="10">
        <v>14</v>
      </c>
      <c r="C10" s="10">
        <v>7</v>
      </c>
      <c r="D10" s="11">
        <f t="shared" si="0"/>
        <v>1</v>
      </c>
      <c r="E10" s="10">
        <v>556</v>
      </c>
      <c r="F10" s="29">
        <f t="shared" si="1"/>
        <v>2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17</v>
      </c>
      <c r="B11" s="10">
        <v>12</v>
      </c>
      <c r="C11" s="10">
        <v>7</v>
      </c>
      <c r="D11" s="11">
        <f t="shared" si="0"/>
        <v>1</v>
      </c>
      <c r="E11" s="10">
        <v>431</v>
      </c>
      <c r="F11" s="29">
        <f t="shared" si="1"/>
        <v>1.7142857142857142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20</v>
      </c>
      <c r="B12" s="10">
        <v>12</v>
      </c>
      <c r="C12" s="10">
        <v>7</v>
      </c>
      <c r="D12" s="11">
        <f t="shared" si="0"/>
        <v>1</v>
      </c>
      <c r="E12" s="10">
        <v>418</v>
      </c>
      <c r="F12" s="29">
        <f t="shared" si="1"/>
        <v>1.7142857142857142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15</v>
      </c>
      <c r="B13" s="10">
        <v>10</v>
      </c>
      <c r="C13" s="10">
        <v>7</v>
      </c>
      <c r="D13" s="11">
        <f t="shared" si="0"/>
        <v>1</v>
      </c>
      <c r="E13" s="10">
        <v>413</v>
      </c>
      <c r="F13" s="29">
        <f t="shared" si="1"/>
        <v>1.4285714285714286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s="30" customFormat="1" ht="24" customHeight="1" x14ac:dyDescent="0.35">
      <c r="A14" s="9" t="s">
        <v>19</v>
      </c>
      <c r="B14" s="10">
        <v>10</v>
      </c>
      <c r="C14" s="10">
        <v>4</v>
      </c>
      <c r="D14" s="11">
        <f>SUM(C14/75)</f>
        <v>5.3333333333333337E-2</v>
      </c>
      <c r="E14" s="10">
        <v>343</v>
      </c>
      <c r="F14" s="29">
        <f t="shared" si="1"/>
        <v>2.5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30" customFormat="1" ht="24" customHeight="1" x14ac:dyDescent="0.35">
      <c r="A15" s="9" t="s">
        <v>11</v>
      </c>
      <c r="B15" s="10">
        <v>9</v>
      </c>
      <c r="C15" s="10">
        <v>7</v>
      </c>
      <c r="D15" s="11">
        <f t="shared" si="0"/>
        <v>1</v>
      </c>
      <c r="E15" s="10">
        <v>418</v>
      </c>
      <c r="F15" s="29">
        <f t="shared" si="1"/>
        <v>1.2857142857142858</v>
      </c>
      <c r="G15" s="27"/>
      <c r="H15" s="27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30" customFormat="1" ht="24" customHeight="1" x14ac:dyDescent="0.35">
      <c r="A16" s="9" t="s">
        <v>27</v>
      </c>
      <c r="B16" s="10">
        <v>9</v>
      </c>
      <c r="C16" s="10">
        <v>4</v>
      </c>
      <c r="D16" s="11">
        <f>SUM(C16/4)</f>
        <v>1</v>
      </c>
      <c r="E16" s="10">
        <v>341</v>
      </c>
      <c r="F16" s="29">
        <f t="shared" si="1"/>
        <v>2.25</v>
      </c>
      <c r="G16" s="27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30" customFormat="1" ht="24" customHeight="1" x14ac:dyDescent="0.35">
      <c r="A17" s="9" t="s">
        <v>23</v>
      </c>
      <c r="B17" s="10">
        <v>8</v>
      </c>
      <c r="C17" s="10">
        <v>5</v>
      </c>
      <c r="D17" s="11">
        <f>SUM(C17/5)</f>
        <v>1</v>
      </c>
      <c r="E17" s="10">
        <v>351</v>
      </c>
      <c r="F17" s="29">
        <f t="shared" si="1"/>
        <v>1.6</v>
      </c>
      <c r="G17" s="27"/>
      <c r="H17" s="27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24" customHeight="1" x14ac:dyDescent="0.35">
      <c r="A18" s="9" t="s">
        <v>13</v>
      </c>
      <c r="B18" s="10">
        <v>8</v>
      </c>
      <c r="C18" s="10">
        <v>5</v>
      </c>
      <c r="D18" s="11">
        <f>SUM(C18/5)</f>
        <v>1</v>
      </c>
      <c r="E18" s="10">
        <v>274</v>
      </c>
      <c r="F18" s="29">
        <f t="shared" si="1"/>
        <v>1.6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21" customFormat="1" ht="24" customHeight="1" x14ac:dyDescent="0.35">
      <c r="A19" s="9" t="s">
        <v>18</v>
      </c>
      <c r="B19" s="10">
        <v>8</v>
      </c>
      <c r="C19" s="10">
        <v>4</v>
      </c>
      <c r="D19" s="11">
        <f>SUM(C19/4)</f>
        <v>1</v>
      </c>
      <c r="E19" s="10">
        <v>260</v>
      </c>
      <c r="F19" s="29">
        <f t="shared" si="1"/>
        <v>2</v>
      </c>
      <c r="G19" s="27"/>
      <c r="H19" s="24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24</v>
      </c>
      <c r="B20" s="10">
        <v>7</v>
      </c>
      <c r="C20" s="10">
        <v>4</v>
      </c>
      <c r="D20" s="11">
        <f>SUM(C20/5)</f>
        <v>0.8</v>
      </c>
      <c r="E20" s="10">
        <v>281</v>
      </c>
      <c r="F20" s="29">
        <f t="shared" si="1"/>
        <v>1.75</v>
      </c>
      <c r="G20" s="24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24" customHeight="1" x14ac:dyDescent="0.35">
      <c r="A21" s="9" t="s">
        <v>14</v>
      </c>
      <c r="B21" s="10">
        <v>4</v>
      </c>
      <c r="C21" s="10">
        <v>7</v>
      </c>
      <c r="D21" s="11">
        <f t="shared" ref="D21" si="2">SUM(C21/7)</f>
        <v>1</v>
      </c>
      <c r="E21" s="10">
        <v>313</v>
      </c>
      <c r="F21" s="29">
        <f t="shared" si="1"/>
        <v>0.5714285714285714</v>
      </c>
      <c r="G21" s="24"/>
      <c r="H21" s="24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20" customFormat="1" ht="24" customHeight="1" x14ac:dyDescent="0.35">
      <c r="A22" s="9" t="s">
        <v>25</v>
      </c>
      <c r="B22" s="10">
        <v>4</v>
      </c>
      <c r="C22" s="10">
        <v>2</v>
      </c>
      <c r="D22" s="11">
        <f>SUM(C22/2)</f>
        <v>1</v>
      </c>
      <c r="E22" s="10">
        <v>142</v>
      </c>
      <c r="F22" s="29">
        <f t="shared" si="1"/>
        <v>2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31" customFormat="1" ht="24" customHeight="1" x14ac:dyDescent="0.35">
      <c r="A23" s="9" t="s">
        <v>16</v>
      </c>
      <c r="B23" s="10">
        <v>3</v>
      </c>
      <c r="C23" s="10">
        <v>3</v>
      </c>
      <c r="D23" s="11">
        <f>SUM(C23/3)</f>
        <v>1</v>
      </c>
      <c r="E23" s="10">
        <v>153</v>
      </c>
      <c r="F23" s="29">
        <f t="shared" ref="F23" si="3">SUM(B23/C23)</f>
        <v>1</v>
      </c>
      <c r="G23" s="27"/>
      <c r="H23" s="27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9" t="s">
        <v>26</v>
      </c>
      <c r="B24" s="10">
        <v>2</v>
      </c>
      <c r="C24" s="10">
        <v>2</v>
      </c>
      <c r="D24" s="11">
        <f>SUM(C24/2)</f>
        <v>1</v>
      </c>
      <c r="E24" s="10">
        <v>92</v>
      </c>
      <c r="F24" s="29">
        <f t="shared" si="1"/>
        <v>1</v>
      </c>
      <c r="G24" s="27"/>
      <c r="H24" s="27"/>
      <c r="I24" s="25"/>
      <c r="J24" s="25"/>
      <c r="K24" s="26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0">
        <f>SUM(B6:B24)</f>
        <v>185</v>
      </c>
      <c r="C25" s="10">
        <f>SUM(C6:C24)</f>
        <v>103</v>
      </c>
      <c r="D25" s="10" t="s">
        <v>4</v>
      </c>
      <c r="E25" s="10">
        <f>SUM(E6:E24)</f>
        <v>7098</v>
      </c>
      <c r="F25" s="28">
        <f>AVERAGE(F6:F24)</f>
        <v>1.773684210526316</v>
      </c>
      <c r="G25" s="25"/>
      <c r="H25" s="25"/>
      <c r="I25" s="25"/>
      <c r="J25" s="25"/>
      <c r="K25" s="25"/>
      <c r="L25" s="2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6"/>
      <c r="F31" s="16"/>
      <c r="G31" s="16"/>
      <c r="H31" s="16"/>
      <c r="I31" s="16"/>
      <c r="J31" s="16"/>
      <c r="K31" s="16"/>
      <c r="L31" s="1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25">
      <c r="A32" s="12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6.5" customHeight="1" x14ac:dyDescent="0.25">
      <c r="A33" s="17"/>
      <c r="B33" s="18"/>
      <c r="C33" s="18"/>
      <c r="D33" s="18"/>
      <c r="E33" s="18"/>
      <c r="F33" s="19" t="s">
        <v>5</v>
      </c>
      <c r="G33" s="19"/>
      <c r="H33" s="19"/>
      <c r="I33" s="19"/>
      <c r="J33" s="19"/>
      <c r="K33" s="19"/>
      <c r="L33" s="18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4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</sheetData>
  <sortState ref="A6:F23">
    <sortCondition descending="1" ref="B6:B23"/>
    <sortCondition descending="1" ref="E6:E23"/>
    <sortCondition ref="A6:A23"/>
  </sortState>
  <mergeCells count="2">
    <mergeCell ref="A2:L2"/>
    <mergeCell ref="B36:M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2025-02-10T21:02:40Z</dcterms:modified>
</cp:coreProperties>
</file>