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1" i="1" l="1"/>
  <c r="D20" i="1"/>
  <c r="D22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F21" i="1"/>
  <c r="F22" i="1" l="1"/>
  <c r="F20" i="1" l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B23" i="1"/>
  <c r="F23" i="1" l="1"/>
  <c r="E23" i="1"/>
  <c r="C23" i="1"/>
  <c r="D6" i="1"/>
</calcChain>
</file>

<file path=xl/sharedStrings.xml><?xml version="1.0" encoding="utf-8"?>
<sst xmlns="http://schemas.openxmlformats.org/spreadsheetml/2006/main" count="26" uniqueCount="26">
  <si>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</si>
  <si>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</si>
  <si>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</si>
  <si>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</si>
  <si>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</si>
  <si>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</si>
  <si>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</si>
  <si>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</si>
  <si>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CM-MK-Constable</t>
  </si>
  <si>
    <t>CM-MK-Imperial</t>
  </si>
  <si>
    <t>CM-MK-Governor</t>
  </si>
  <si>
    <t>CM-MK-Guardian</t>
  </si>
  <si>
    <t>CM-MK-Deacon</t>
  </si>
  <si>
    <t>CM-MK-Chief</t>
  </si>
  <si>
    <t>CM-MK-Patriarch</t>
  </si>
  <si>
    <t>CM-MK-Marshal</t>
  </si>
  <si>
    <t>CM-MK-Senator</t>
  </si>
  <si>
    <t>CM-MK-Cadet</t>
  </si>
  <si>
    <t>CM-MK-Sir Duskroon</t>
  </si>
  <si>
    <t>CM-MK-Caesar</t>
  </si>
  <si>
    <t>January 2025 Clan War League - Maynard Social</t>
  </si>
  <si>
    <t>CM-MK-Mookie</t>
  </si>
  <si>
    <t>CM-MK-Honorable</t>
  </si>
  <si>
    <t>CM-MK-Oslin</t>
  </si>
  <si>
    <t>CM-MK-Sliverhawk</t>
  </si>
  <si>
    <t>CM-MK-Klauss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</si>
</sst>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0" fillId="0" borderId="0" xfId="0"/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4"/>
  <sheetViews>
    <sheetView showGridLines="0" tabSelected="1" topLeftCell="A2" zoomScale="75" zoomScaleNormal="75" workbookViewId="0">
      <selection activeCell="A6" sqref="A6:F22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3" t="s">
        <v>20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2"/>
      <c r="H4" s="22"/>
      <c r="I4" s="22"/>
      <c r="J4" s="22"/>
      <c r="K4" s="22"/>
      <c r="L4" s="22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3"/>
      <c r="H5" s="23"/>
      <c r="I5" s="23"/>
      <c r="J5" s="23"/>
      <c r="K5" s="23"/>
      <c r="L5" s="2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14</v>
      </c>
      <c r="B6" s="10">
        <v>19</v>
      </c>
      <c r="C6" s="10">
        <v>7</v>
      </c>
      <c r="D6" s="11">
        <f>SUM(C6/7)</f>
        <v>1</v>
      </c>
      <c r="E6" s="10">
        <v>670</v>
      </c>
      <c r="F6" s="31">
        <f>SUM(B6/C6)</f>
        <v>2.7142857142857144</v>
      </c>
      <c r="G6" s="24"/>
      <c r="H6" s="24"/>
      <c r="I6" s="25"/>
      <c r="J6" s="25"/>
      <c r="K6" s="26"/>
      <c r="L6" s="2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10</v>
      </c>
      <c r="B7" s="10">
        <v>18</v>
      </c>
      <c r="C7" s="10">
        <v>6</v>
      </c>
      <c r="D7" s="11">
        <f>SUM(C7/6)</f>
        <v>1</v>
      </c>
      <c r="E7" s="10">
        <v>600</v>
      </c>
      <c r="F7" s="31">
        <f>SUM(B7/C7)</f>
        <v>3</v>
      </c>
      <c r="G7" s="24"/>
      <c r="H7" s="24"/>
      <c r="I7" s="25"/>
      <c r="J7" s="25"/>
      <c r="K7" s="26"/>
      <c r="L7" s="2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11</v>
      </c>
      <c r="B8" s="10">
        <v>15</v>
      </c>
      <c r="C8" s="10">
        <v>7</v>
      </c>
      <c r="D8" s="11">
        <f>SUM(C8/7)</f>
        <v>1</v>
      </c>
      <c r="E8" s="10">
        <v>544</v>
      </c>
      <c r="F8" s="31">
        <f>SUM(B8/C8)</f>
        <v>2.1428571428571428</v>
      </c>
      <c r="G8" s="24"/>
      <c r="H8" s="24"/>
      <c r="I8" s="25"/>
      <c r="J8" s="25"/>
      <c r="K8" s="26"/>
      <c r="L8" s="2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13</v>
      </c>
      <c r="B9" s="10">
        <v>14</v>
      </c>
      <c r="C9" s="10">
        <v>7</v>
      </c>
      <c r="D9" s="11">
        <f>SUM(C9/7)</f>
        <v>1</v>
      </c>
      <c r="E9" s="10">
        <v>559</v>
      </c>
      <c r="F9" s="31">
        <f>SUM(B9/C9)</f>
        <v>2</v>
      </c>
      <c r="G9" s="24"/>
      <c r="H9" s="24"/>
      <c r="I9" s="25"/>
      <c r="J9" s="25"/>
      <c r="K9" s="26"/>
      <c r="L9" s="2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12</v>
      </c>
      <c r="B10" s="10">
        <v>14</v>
      </c>
      <c r="C10" s="10">
        <v>7</v>
      </c>
      <c r="D10" s="11">
        <f>SUM(C10/7)</f>
        <v>1</v>
      </c>
      <c r="E10" s="10">
        <v>510</v>
      </c>
      <c r="F10" s="31">
        <f>SUM(B10/C10)</f>
        <v>2</v>
      </c>
      <c r="G10" s="24"/>
      <c r="H10" s="24"/>
      <c r="I10" s="25"/>
      <c r="J10" s="25"/>
      <c r="K10" s="26"/>
      <c r="L10" s="2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17</v>
      </c>
      <c r="B11" s="10">
        <v>14</v>
      </c>
      <c r="C11" s="10">
        <v>7</v>
      </c>
      <c r="D11" s="11">
        <f>SUM(C11/7)</f>
        <v>1</v>
      </c>
      <c r="E11" s="10">
        <v>475</v>
      </c>
      <c r="F11" s="31">
        <f>SUM(B11/C11)</f>
        <v>2</v>
      </c>
      <c r="G11" s="24"/>
      <c r="H11" s="24"/>
      <c r="I11" s="25"/>
      <c r="J11" s="25"/>
      <c r="K11" s="26"/>
      <c r="L11" s="2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19</v>
      </c>
      <c r="B12" s="10">
        <v>13</v>
      </c>
      <c r="C12" s="10">
        <v>7</v>
      </c>
      <c r="D12" s="11">
        <f>SUM(C12/7)</f>
        <v>1</v>
      </c>
      <c r="E12" s="10">
        <v>529</v>
      </c>
      <c r="F12" s="31">
        <f>SUM(B12/C12)</f>
        <v>1.8571428571428572</v>
      </c>
      <c r="G12" s="27"/>
      <c r="H12" s="24"/>
      <c r="I12" s="25"/>
      <c r="J12" s="25"/>
      <c r="K12" s="26"/>
      <c r="L12" s="2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21</v>
      </c>
      <c r="B13" s="10">
        <v>13</v>
      </c>
      <c r="C13" s="10">
        <v>7</v>
      </c>
      <c r="D13" s="11">
        <f>SUM(C13/7)</f>
        <v>1</v>
      </c>
      <c r="E13" s="10">
        <v>491</v>
      </c>
      <c r="F13" s="31">
        <f>SUM(B13/C13)</f>
        <v>1.8571428571428572</v>
      </c>
      <c r="G13" s="27"/>
      <c r="H13" s="27"/>
      <c r="I13" s="25"/>
      <c r="J13" s="25"/>
      <c r="K13" s="26"/>
      <c r="L13" s="2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9" t="s">
        <v>22</v>
      </c>
      <c r="B14" s="10">
        <v>13</v>
      </c>
      <c r="C14" s="10">
        <v>7</v>
      </c>
      <c r="D14" s="11">
        <f>SUM(C14/7)</f>
        <v>1</v>
      </c>
      <c r="E14" s="10">
        <v>473</v>
      </c>
      <c r="F14" s="31">
        <f>SUM(B14/C14)</f>
        <v>1.8571428571428572</v>
      </c>
      <c r="G14" s="27"/>
      <c r="H14" s="27"/>
      <c r="I14" s="25"/>
      <c r="J14" s="25"/>
      <c r="K14" s="26"/>
      <c r="L14" s="25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9" t="s">
        <v>23</v>
      </c>
      <c r="B15" s="10">
        <v>10</v>
      </c>
      <c r="C15" s="10">
        <v>7</v>
      </c>
      <c r="D15" s="11">
        <f>SUM(C15/7)</f>
        <v>1</v>
      </c>
      <c r="E15" s="10">
        <v>334</v>
      </c>
      <c r="F15" s="31">
        <f>SUM(B15/C15)</f>
        <v>1.4285714285714286</v>
      </c>
      <c r="G15" s="27"/>
      <c r="H15" s="24"/>
      <c r="I15" s="25"/>
      <c r="J15" s="25"/>
      <c r="K15" s="26"/>
      <c r="L15" s="25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9" t="s">
        <v>18</v>
      </c>
      <c r="B16" s="10">
        <v>10</v>
      </c>
      <c r="C16" s="10">
        <v>7</v>
      </c>
      <c r="D16" s="11">
        <f>SUM(C16/7)</f>
        <v>1</v>
      </c>
      <c r="E16" s="10">
        <v>318</v>
      </c>
      <c r="F16" s="31">
        <f>SUM(B16/C16)</f>
        <v>1.4285714285714286</v>
      </c>
      <c r="G16" s="24"/>
      <c r="H16" s="27"/>
      <c r="I16" s="25"/>
      <c r="J16" s="25"/>
      <c r="K16" s="26"/>
      <c r="L16" s="2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9" t="s">
        <v>16</v>
      </c>
      <c r="B17" s="10">
        <v>9</v>
      </c>
      <c r="C17" s="10">
        <v>7</v>
      </c>
      <c r="D17" s="11">
        <f>SUM(C17/7)</f>
        <v>1</v>
      </c>
      <c r="E17" s="10">
        <v>375</v>
      </c>
      <c r="F17" s="31">
        <f>SUM(B17/C17)</f>
        <v>1.2857142857142858</v>
      </c>
      <c r="G17" s="24"/>
      <c r="H17" s="24"/>
      <c r="I17" s="25"/>
      <c r="J17" s="25"/>
      <c r="K17" s="26"/>
      <c r="L17" s="25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9" t="s">
        <v>8</v>
      </c>
      <c r="B18" s="10">
        <v>9</v>
      </c>
      <c r="C18" s="10">
        <v>3</v>
      </c>
      <c r="D18" s="11">
        <f>SUM(C18/3)</f>
        <v>1</v>
      </c>
      <c r="E18" s="10">
        <v>300</v>
      </c>
      <c r="F18" s="31">
        <f>SUM(B18/C18)</f>
        <v>3</v>
      </c>
      <c r="G18" s="27"/>
      <c r="H18" s="27"/>
      <c r="I18" s="25"/>
      <c r="J18" s="25"/>
      <c r="K18" s="26"/>
      <c r="L18" s="2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9" t="s">
        <v>24</v>
      </c>
      <c r="B19" s="10">
        <v>8</v>
      </c>
      <c r="C19" s="10">
        <v>7</v>
      </c>
      <c r="D19" s="11">
        <f>SUM(C19/7)</f>
        <v>1</v>
      </c>
      <c r="E19" s="10">
        <v>322</v>
      </c>
      <c r="F19" s="31">
        <f>SUM(B19/C19)</f>
        <v>1.1428571428571428</v>
      </c>
      <c r="G19" s="27"/>
      <c r="H19" s="27"/>
      <c r="I19" s="25"/>
      <c r="J19" s="25"/>
      <c r="K19" s="26"/>
      <c r="L19" s="2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9" t="s">
        <v>15</v>
      </c>
      <c r="B20" s="10">
        <v>6</v>
      </c>
      <c r="C20" s="10">
        <v>3</v>
      </c>
      <c r="D20" s="11">
        <f>SUM(C20/3)</f>
        <v>1</v>
      </c>
      <c r="E20" s="10">
        <v>226</v>
      </c>
      <c r="F20" s="31">
        <f>SUM(B20/C20)</f>
        <v>2</v>
      </c>
      <c r="G20" s="24"/>
      <c r="H20" s="28"/>
      <c r="I20" s="25"/>
      <c r="J20" s="25"/>
      <c r="K20" s="26"/>
      <c r="L20" s="2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32" customFormat="1" ht="24" customHeight="1" x14ac:dyDescent="0.35">
      <c r="A21" s="9" t="s">
        <v>9</v>
      </c>
      <c r="B21" s="10">
        <v>6</v>
      </c>
      <c r="C21" s="10">
        <v>2</v>
      </c>
      <c r="D21" s="11">
        <f>SUM(C21/2)</f>
        <v>1</v>
      </c>
      <c r="E21" s="10">
        <v>200</v>
      </c>
      <c r="F21" s="31">
        <f>SUM(B21/C21)</f>
        <v>3</v>
      </c>
      <c r="G21" s="24"/>
      <c r="H21" s="28"/>
      <c r="I21" s="25"/>
      <c r="J21" s="25"/>
      <c r="K21" s="26"/>
      <c r="L21" s="2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s="29" customFormat="1" ht="24" customHeight="1" x14ac:dyDescent="0.35">
      <c r="A22" s="9" t="s">
        <v>25</v>
      </c>
      <c r="B22" s="10">
        <v>5</v>
      </c>
      <c r="C22" s="10">
        <v>7</v>
      </c>
      <c r="D22" s="11">
        <f>SUM(C22/7)</f>
        <v>1</v>
      </c>
      <c r="E22" s="10">
        <v>280</v>
      </c>
      <c r="F22" s="31">
        <f>SUM(B22/C22)</f>
        <v>0.7142857142857143</v>
      </c>
      <c r="G22" s="24"/>
      <c r="H22" s="28"/>
      <c r="I22" s="25"/>
      <c r="J22" s="25"/>
      <c r="K22" s="26"/>
      <c r="L22" s="2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4" customHeight="1" x14ac:dyDescent="0.25">
      <c r="A23" s="12"/>
      <c r="B23" s="10">
        <f>SUM(B6:B22)</f>
        <v>196</v>
      </c>
      <c r="C23" s="10">
        <f>SUM(C6:C22)</f>
        <v>105</v>
      </c>
      <c r="D23" s="10" t="s">
        <v>4</v>
      </c>
      <c r="E23" s="10">
        <f>SUM(E6:E22)</f>
        <v>7206</v>
      </c>
      <c r="F23" s="30">
        <f>AVERAGE(F6:F22)</f>
        <v>1.9663865546218484</v>
      </c>
      <c r="G23" s="25"/>
      <c r="H23" s="25"/>
      <c r="I23" s="25"/>
      <c r="J23" s="25"/>
      <c r="K23" s="25"/>
      <c r="L23" s="2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13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25">
      <c r="A25" s="12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6"/>
      <c r="F29" s="16"/>
      <c r="G29" s="16"/>
      <c r="H29" s="16"/>
      <c r="I29" s="16"/>
      <c r="J29" s="16"/>
      <c r="K29" s="16"/>
      <c r="L29" s="16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6.5" customHeight="1" x14ac:dyDescent="0.25">
      <c r="A31" s="17"/>
      <c r="B31" s="18"/>
      <c r="C31" s="18"/>
      <c r="D31" s="18"/>
      <c r="E31" s="18"/>
      <c r="F31" s="19" t="s">
        <v>5</v>
      </c>
      <c r="G31" s="19"/>
      <c r="H31" s="19"/>
      <c r="I31" s="19"/>
      <c r="J31" s="19"/>
      <c r="K31" s="19"/>
      <c r="L31" s="18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5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</sheetData>
  <sortState ref="A6:F22">
    <sortCondition descending="1" ref="B6:B22"/>
    <sortCondition descending="1" ref="E6:E22"/>
    <sortCondition ref="A6:A22"/>
  </sortState>
  <mergeCells count="2">
    <mergeCell ref="A2:L2"/>
    <mergeCell ref="B34:M3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2025-01-11T19:05:28Z</dcterms:modified>
</cp:coreProperties>
</file>