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T\"/>
    </mc:Choice>
  </mc:AlternateContent>
  <bookViews>
    <workbookView xWindow="-105" yWindow="-105" windowWidth="19425" windowHeight="10305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K25" i="1" l="1"/>
  <c r="K24" i="1"/>
  <c r="K23" i="1"/>
  <c r="K22" i="1"/>
  <c r="K21" i="1"/>
  <c r="K20" i="1"/>
  <c r="K19" i="1"/>
  <c r="K18" i="1"/>
  <c r="K16" i="1"/>
  <c r="K14" i="1"/>
  <c r="K12" i="1"/>
  <c r="K17" i="1"/>
  <c r="K15" i="1"/>
  <c r="K11" i="1"/>
  <c r="K10" i="1"/>
  <c r="K9" i="1"/>
  <c r="K7" i="1"/>
  <c r="K8" i="1"/>
  <c r="M22" i="1" l="1"/>
  <c r="I22" i="1"/>
  <c r="M23" i="1"/>
  <c r="I23" i="1"/>
  <c r="M19" i="1"/>
  <c r="I19" i="1"/>
  <c r="M12" i="1"/>
  <c r="I12" i="1"/>
  <c r="M16" i="1"/>
  <c r="I16" i="1"/>
  <c r="M21" i="1"/>
  <c r="I21" i="1"/>
  <c r="M14" i="1"/>
  <c r="I14" i="1"/>
  <c r="K6" i="1"/>
  <c r="K13" i="1"/>
  <c r="M25" i="1" l="1"/>
  <c r="I25" i="1"/>
  <c r="M10" i="1" l="1"/>
  <c r="I10" i="1"/>
  <c r="M9" i="1" l="1"/>
  <c r="I9" i="1"/>
  <c r="M17" i="1" l="1"/>
  <c r="I17" i="1"/>
  <c r="M7" i="1" l="1"/>
  <c r="I7" i="1"/>
  <c r="M6" i="1" l="1"/>
  <c r="I6" i="1"/>
  <c r="M13" i="1"/>
  <c r="I13" i="1"/>
  <c r="M15" i="1" l="1"/>
  <c r="I15" i="1"/>
  <c r="M20" i="1" l="1"/>
  <c r="I20" i="1"/>
  <c r="M18" i="1" l="1"/>
  <c r="I18" i="1"/>
  <c r="M11" i="1" l="1"/>
  <c r="I11" i="1"/>
  <c r="M8" i="1" l="1"/>
  <c r="I8" i="1"/>
  <c r="L26" i="1" l="1"/>
  <c r="J26" i="1"/>
  <c r="H26" i="1"/>
  <c r="G26" i="1"/>
  <c r="F26" i="1"/>
  <c r="E26" i="1"/>
  <c r="D26" i="1"/>
  <c r="C26" i="1"/>
  <c r="B26" i="1"/>
  <c r="M24" i="1"/>
  <c r="I24" i="1"/>
  <c r="I26" i="1" l="1"/>
  <c r="M26" i="1"/>
</calcChain>
</file>

<file path=xl/sharedStrings.xml><?xml version="1.0" encoding="utf-8"?>
<sst xmlns="http://schemas.openxmlformats.org/spreadsheetml/2006/main" count="75" uniqueCount="37">
  <si>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</si>
  <si>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</si>
  <si>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</si>
  <si>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</si>
  <si>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</si>
  <si>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</si>
  <si>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</si>
  <si>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</si>
  <si>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</si>
  <si>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</si>
  <si>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</si>
  <si>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</si>
  <si>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</si>
  <si>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</si>
  <si>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Not Used</t>
  </si>
  <si>
    <t>N/A</t>
  </si>
  <si>
    <t>July 2024 Clan War League - Maynard's Tribe</t>
  </si>
  <si>
    <t>NACHOOOOO</t>
  </si>
  <si>
    <t>Sonny</t>
  </si>
  <si>
    <t>Jakfrost 85</t>
  </si>
  <si>
    <t>Homer</t>
  </si>
  <si>
    <t>Leeboy</t>
  </si>
  <si>
    <t>din mor</t>
  </si>
  <si>
    <t>Hasansakthi</t>
  </si>
  <si>
    <t>death</t>
  </si>
  <si>
    <t>Unstoppable MEL</t>
  </si>
  <si>
    <t>Foosbill</t>
  </si>
  <si>
    <t>CM Mel's Empire</t>
  </si>
  <si>
    <t>Henry3</t>
  </si>
  <si>
    <t>papatunda</t>
  </si>
  <si>
    <t>Victoria</t>
  </si>
  <si>
    <t>CM-Queen Maynard</t>
  </si>
  <si>
    <t>Josh0019</t>
  </si>
  <si>
    <t>Drew</t>
  </si>
  <si>
    <t>CM-MK-Sliverhawk</t>
  </si>
  <si>
    <t>CM-MK-Officer</t>
  </si>
  <si>
    <t>Darth Revan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</si>
</sst>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4" x14ac:knownFonts="1">
    <font>
      <sz val="11"/>
      <color theme="1"/>
      <name val="Arial"/>
      <scheme val="minor"/>
    </font>
    <font>
      <b/>
      <sz val="26"/>
      <color rgb="FFFFFFFF"/>
      <name val="Times New Roman"/>
      <family val="1"/>
    </font>
    <font>
      <sz val="10"/>
      <color rgb="FF000000"/>
      <name val="Arial"/>
      <family val="2"/>
    </font>
    <font>
      <b/>
      <sz val="22"/>
      <color rgb="FFFFFFFF"/>
      <name val="Arial"/>
      <family val="2"/>
    </font>
    <font>
      <sz val="1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color theme="1"/>
      <name val="Calibri"/>
      <family val="2"/>
    </font>
    <font>
      <sz val="14"/>
      <color theme="1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  <font>
      <b/>
      <sz val="10"/>
      <color rgb="FF000000"/>
      <name val="Calibri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A5A5A5"/>
        <bgColor rgb="FFA5A5A5"/>
      </patternFill>
    </fill>
    <fill>
      <patternFill patternType="solid">
        <fgColor rgb="FF92D050"/>
        <bgColor rgb="FF92D050"/>
      </patternFill>
    </fill>
    <fill>
      <patternFill patternType="solid">
        <fgColor theme="0" tint="-0.14999847407452621"/>
        <bgColor rgb="FFCC00FF"/>
      </patternFill>
    </fill>
    <fill>
      <patternFill patternType="solid">
        <fgColor rgb="FFFF0000"/>
        <bgColor rgb="FF92D050"/>
      </patternFill>
    </fill>
    <fill>
      <patternFill patternType="solid">
        <fgColor rgb="FFFFFF00"/>
        <bgColor rgb="FFCC00FF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8" borderId="13" xfId="0" applyFont="1" applyFill="1" applyBorder="1" applyAlignment="1">
      <alignment horizontal="center" wrapText="1"/>
    </xf>
    <xf numFmtId="0" fontId="5" fillId="8" borderId="11" xfId="0" applyFont="1" applyFill="1" applyBorder="1" applyAlignment="1">
      <alignment horizontal="center"/>
    </xf>
    <xf numFmtId="165" fontId="5" fillId="8" borderId="11" xfId="0" applyNumberFormat="1" applyFont="1" applyFill="1" applyBorder="1" applyAlignment="1">
      <alignment horizontal="center"/>
    </xf>
    <xf numFmtId="0" fontId="13" fillId="0" borderId="12" xfId="0" applyFont="1" applyBorder="1" applyAlignment="1">
      <alignment horizontal="center" wrapText="1"/>
    </xf>
    <xf numFmtId="0" fontId="8" fillId="9" borderId="12" xfId="0" applyFont="1" applyFill="1" applyBorder="1" applyAlignment="1">
      <alignment horizontal="center"/>
    </xf>
    <xf numFmtId="0" fontId="8" fillId="10" borderId="12" xfId="0" applyFont="1" applyFill="1" applyBorder="1" applyAlignment="1">
      <alignment horizontal="center"/>
    </xf>
    <xf numFmtId="0" fontId="8" fillId="11" borderId="12" xfId="0" applyFont="1" applyFill="1" applyBorder="1" applyAlignment="1">
      <alignment horizontal="center"/>
    </xf>
    <xf numFmtId="0" fontId="8" fillId="12" borderId="12" xfId="0" applyFont="1" applyFill="1" applyBorder="1" applyAlignment="1">
      <alignment horizontal="center"/>
    </xf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2" fillId="0" borderId="0" xfId="0" applyFont="1" applyAlignment="1">
      <alignment horizontal="center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10" Type="http://schemas.microsoft.com/office/2017/10/relationships/person" Target="persons/person.xml"/><Relationship Id="rId9" Type="http://schemas.openxmlformats.org/officeDocument/2006/relationships/calcChain" Target="calcChai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987"/>
  <sheetViews>
    <sheetView showGridLines="0" tabSelected="1" topLeftCell="A2" zoomScale="75" zoomScaleNormal="75" workbookViewId="0">
      <selection activeCell="H16" sqref="H16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27" t="s">
        <v>16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9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30</v>
      </c>
      <c r="B6" s="23">
        <v>3</v>
      </c>
      <c r="C6" s="23">
        <v>3</v>
      </c>
      <c r="D6" s="23">
        <v>3</v>
      </c>
      <c r="E6" s="23">
        <v>3</v>
      </c>
      <c r="F6" s="11">
        <v>2</v>
      </c>
      <c r="G6" s="23">
        <v>3</v>
      </c>
      <c r="H6" s="23">
        <v>3</v>
      </c>
      <c r="I6" s="13">
        <f>SUM(B6:H6)</f>
        <v>20</v>
      </c>
      <c r="J6" s="13">
        <v>7</v>
      </c>
      <c r="K6" s="14">
        <f>SUM(J6/7)</f>
        <v>1</v>
      </c>
      <c r="L6" s="13">
        <v>650</v>
      </c>
      <c r="M6" s="13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24" customHeight="1" x14ac:dyDescent="0.35">
      <c r="A7" s="10" t="s">
        <v>20</v>
      </c>
      <c r="B7" s="23">
        <v>3</v>
      </c>
      <c r="C7" s="23">
        <v>3</v>
      </c>
      <c r="D7" s="23">
        <v>3</v>
      </c>
      <c r="E7" s="11">
        <v>2</v>
      </c>
      <c r="F7" s="11">
        <v>2</v>
      </c>
      <c r="G7" s="11">
        <v>2</v>
      </c>
      <c r="H7" s="23">
        <v>3</v>
      </c>
      <c r="I7" s="13">
        <f>SUM(B7:H7)</f>
        <v>18</v>
      </c>
      <c r="J7" s="13">
        <v>7</v>
      </c>
      <c r="K7" s="14">
        <f>SUM(J7/7)</f>
        <v>1</v>
      </c>
      <c r="L7" s="13">
        <v>650</v>
      </c>
      <c r="M7" s="13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24" customHeight="1" x14ac:dyDescent="0.35">
      <c r="A8" s="10" t="s">
        <v>22</v>
      </c>
      <c r="B8" s="11">
        <v>2</v>
      </c>
      <c r="C8" s="23">
        <v>3</v>
      </c>
      <c r="D8" s="23">
        <v>3</v>
      </c>
      <c r="E8" s="23">
        <v>3</v>
      </c>
      <c r="F8" s="11">
        <v>2</v>
      </c>
      <c r="G8" s="11">
        <v>2</v>
      </c>
      <c r="H8" s="23">
        <v>3</v>
      </c>
      <c r="I8" s="13">
        <f>SUM(B8:H8)</f>
        <v>18</v>
      </c>
      <c r="J8" s="13">
        <v>7</v>
      </c>
      <c r="K8" s="14">
        <f>SUM(J8/7)</f>
        <v>1</v>
      </c>
      <c r="L8" s="13">
        <v>627</v>
      </c>
      <c r="M8" s="13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24" customHeight="1" x14ac:dyDescent="0.35">
      <c r="A9" s="10" t="s">
        <v>24</v>
      </c>
      <c r="B9" s="11">
        <v>2</v>
      </c>
      <c r="C9" s="11">
        <v>2</v>
      </c>
      <c r="D9" s="23">
        <v>3</v>
      </c>
      <c r="E9" s="23">
        <v>3</v>
      </c>
      <c r="F9" s="11">
        <v>2</v>
      </c>
      <c r="G9" s="11">
        <v>2</v>
      </c>
      <c r="H9" s="23">
        <v>3</v>
      </c>
      <c r="I9" s="13">
        <f>SUM(B9:H9)</f>
        <v>17</v>
      </c>
      <c r="J9" s="13">
        <v>7</v>
      </c>
      <c r="K9" s="14">
        <f>SUM(J9/7)</f>
        <v>1</v>
      </c>
      <c r="L9" s="13">
        <v>627</v>
      </c>
      <c r="M9" s="13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4" customHeight="1" x14ac:dyDescent="0.35">
      <c r="A10" s="10" t="s">
        <v>21</v>
      </c>
      <c r="B10" s="23">
        <v>3</v>
      </c>
      <c r="C10" s="11">
        <v>2</v>
      </c>
      <c r="D10" s="23">
        <v>3</v>
      </c>
      <c r="E10" s="11">
        <v>2</v>
      </c>
      <c r="F10" s="11">
        <v>2</v>
      </c>
      <c r="G10" s="11">
        <v>2</v>
      </c>
      <c r="H10" s="23">
        <v>3</v>
      </c>
      <c r="I10" s="13">
        <f>SUM(B10:H10)</f>
        <v>17</v>
      </c>
      <c r="J10" s="13">
        <v>7</v>
      </c>
      <c r="K10" s="14">
        <f>SUM(J10/7)</f>
        <v>1</v>
      </c>
      <c r="L10" s="13">
        <v>578</v>
      </c>
      <c r="M10" s="13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24" customHeight="1" x14ac:dyDescent="0.35">
      <c r="A11" s="10" t="s">
        <v>31</v>
      </c>
      <c r="B11" s="11">
        <v>2</v>
      </c>
      <c r="C11" s="11">
        <v>2</v>
      </c>
      <c r="D11" s="23">
        <v>3</v>
      </c>
      <c r="E11" s="11">
        <v>2</v>
      </c>
      <c r="F11" s="11">
        <v>2</v>
      </c>
      <c r="G11" s="11">
        <v>2</v>
      </c>
      <c r="H11" s="23">
        <v>3</v>
      </c>
      <c r="I11" s="13">
        <f>SUM(B11:H11)</f>
        <v>16</v>
      </c>
      <c r="J11" s="13">
        <v>7</v>
      </c>
      <c r="K11" s="14">
        <f>SUM(J11/7)</f>
        <v>1</v>
      </c>
      <c r="L11" s="13">
        <v>524</v>
      </c>
      <c r="M11" s="13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24" customHeight="1" x14ac:dyDescent="0.35">
      <c r="A12" s="10" t="s">
        <v>33</v>
      </c>
      <c r="B12" s="24" t="s">
        <v>15</v>
      </c>
      <c r="C12" s="11">
        <v>2</v>
      </c>
      <c r="D12" s="23">
        <v>3</v>
      </c>
      <c r="E12" s="23">
        <v>3</v>
      </c>
      <c r="F12" s="11">
        <v>2</v>
      </c>
      <c r="G12" s="11">
        <v>2</v>
      </c>
      <c r="H12" s="23">
        <v>3</v>
      </c>
      <c r="I12" s="13">
        <f>SUM(B12:H12)</f>
        <v>15</v>
      </c>
      <c r="J12" s="13">
        <v>6</v>
      </c>
      <c r="K12" s="14">
        <f>SUM(J12/6)</f>
        <v>1</v>
      </c>
      <c r="L12" s="13">
        <v>585</v>
      </c>
      <c r="M12" s="13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6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24" customHeight="1" x14ac:dyDescent="0.35">
      <c r="A13" s="10" t="s">
        <v>23</v>
      </c>
      <c r="B13" s="12">
        <v>1</v>
      </c>
      <c r="C13" s="11">
        <v>2</v>
      </c>
      <c r="D13" s="23">
        <v>3</v>
      </c>
      <c r="E13" s="23">
        <v>3</v>
      </c>
      <c r="F13" s="25" t="s">
        <v>14</v>
      </c>
      <c r="G13" s="11">
        <v>2</v>
      </c>
      <c r="H13" s="23">
        <v>3</v>
      </c>
      <c r="I13" s="13">
        <f>SUM(B13:H13)</f>
        <v>14</v>
      </c>
      <c r="J13" s="13">
        <v>6</v>
      </c>
      <c r="K13" s="14">
        <f>SUM(J13/7)</f>
        <v>0.8571428571428571</v>
      </c>
      <c r="L13" s="13">
        <v>568</v>
      </c>
      <c r="M13" s="13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-4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24" customHeight="1" x14ac:dyDescent="0.35">
      <c r="A14" s="10" t="s">
        <v>28</v>
      </c>
      <c r="B14" s="11">
        <v>2</v>
      </c>
      <c r="C14" s="11">
        <v>2</v>
      </c>
      <c r="D14" s="23">
        <v>3</v>
      </c>
      <c r="E14" s="25" t="s">
        <v>14</v>
      </c>
      <c r="F14" s="12">
        <v>1</v>
      </c>
      <c r="G14" s="11">
        <v>2</v>
      </c>
      <c r="H14" s="23">
        <v>3</v>
      </c>
      <c r="I14" s="13">
        <f>SUM(B14:H14)</f>
        <v>13</v>
      </c>
      <c r="J14" s="13">
        <v>6</v>
      </c>
      <c r="K14" s="14">
        <f>SUM(J14/7)</f>
        <v>0.8571428571428571</v>
      </c>
      <c r="L14" s="13">
        <v>466</v>
      </c>
      <c r="M14" s="13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-4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24" customHeight="1" x14ac:dyDescent="0.35">
      <c r="A15" s="10" t="s">
        <v>18</v>
      </c>
      <c r="B15" s="12">
        <v>1</v>
      </c>
      <c r="C15" s="11">
        <v>2</v>
      </c>
      <c r="D15" s="11">
        <v>2</v>
      </c>
      <c r="E15" s="11">
        <v>2</v>
      </c>
      <c r="F15" s="12">
        <v>1</v>
      </c>
      <c r="G15" s="11">
        <v>2</v>
      </c>
      <c r="H15" s="11">
        <v>2</v>
      </c>
      <c r="I15" s="13">
        <f>SUM(B15:H15)</f>
        <v>12</v>
      </c>
      <c r="J15" s="13">
        <v>7</v>
      </c>
      <c r="K15" s="14">
        <f>SUM(J15/7)</f>
        <v>1</v>
      </c>
      <c r="L15" s="13">
        <v>453</v>
      </c>
      <c r="M15" s="13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7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24" customHeight="1" x14ac:dyDescent="0.35">
      <c r="A16" s="10" t="s">
        <v>32</v>
      </c>
      <c r="B16" s="24" t="s">
        <v>15</v>
      </c>
      <c r="C16" s="25" t="s">
        <v>14</v>
      </c>
      <c r="D16" s="23">
        <v>3</v>
      </c>
      <c r="E16" s="23">
        <v>3</v>
      </c>
      <c r="F16" s="11">
        <v>2</v>
      </c>
      <c r="G16" s="23">
        <v>3</v>
      </c>
      <c r="H16" s="12">
        <v>1</v>
      </c>
      <c r="I16" s="13">
        <f>SUM(B16:H16)</f>
        <v>12</v>
      </c>
      <c r="J16" s="13">
        <v>5</v>
      </c>
      <c r="K16" s="14">
        <f>SUM(J16/6)</f>
        <v>0.83333333333333337</v>
      </c>
      <c r="L16" s="13">
        <v>451</v>
      </c>
      <c r="M16" s="13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-5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24" customHeight="1" x14ac:dyDescent="0.35">
      <c r="A17" s="10" t="s">
        <v>26</v>
      </c>
      <c r="B17" s="12">
        <v>1</v>
      </c>
      <c r="C17" s="12">
        <v>1</v>
      </c>
      <c r="D17" s="12">
        <v>1</v>
      </c>
      <c r="E17" s="11">
        <v>2</v>
      </c>
      <c r="F17" s="12">
        <v>1</v>
      </c>
      <c r="G17" s="11">
        <v>2</v>
      </c>
      <c r="H17" s="23">
        <v>3</v>
      </c>
      <c r="I17" s="13">
        <f>SUM(B17:H17)</f>
        <v>11</v>
      </c>
      <c r="J17" s="13">
        <v>7</v>
      </c>
      <c r="K17" s="14">
        <f>SUM(J17/7)</f>
        <v>1</v>
      </c>
      <c r="L17" s="13">
        <v>552</v>
      </c>
      <c r="M17" s="13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7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24" customHeight="1" x14ac:dyDescent="0.35">
      <c r="A18" s="10" t="s">
        <v>19</v>
      </c>
      <c r="B18" s="11">
        <v>2</v>
      </c>
      <c r="C18" s="11">
        <v>2</v>
      </c>
      <c r="D18" s="24" t="s">
        <v>15</v>
      </c>
      <c r="E18" s="24" t="s">
        <v>15</v>
      </c>
      <c r="F18" s="12">
        <v>1</v>
      </c>
      <c r="G18" s="11">
        <v>2</v>
      </c>
      <c r="H18" s="23">
        <v>3</v>
      </c>
      <c r="I18" s="13">
        <f>SUM(B18:H18)</f>
        <v>10</v>
      </c>
      <c r="J18" s="13">
        <v>5</v>
      </c>
      <c r="K18" s="14">
        <f>SUM(J18/5)</f>
        <v>1</v>
      </c>
      <c r="L18" s="13">
        <v>318</v>
      </c>
      <c r="M18" s="13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5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24" customHeight="1" x14ac:dyDescent="0.35">
      <c r="A19" s="10" t="s">
        <v>34</v>
      </c>
      <c r="B19" s="24" t="s">
        <v>15</v>
      </c>
      <c r="C19" s="24" t="s">
        <v>15</v>
      </c>
      <c r="D19" s="23">
        <v>3</v>
      </c>
      <c r="E19" s="26">
        <v>0</v>
      </c>
      <c r="F19" s="26">
        <v>0</v>
      </c>
      <c r="G19" s="11">
        <v>2</v>
      </c>
      <c r="H19" s="23">
        <v>3</v>
      </c>
      <c r="I19" s="13">
        <f>SUM(B19:H19)</f>
        <v>8</v>
      </c>
      <c r="J19" s="13">
        <v>5</v>
      </c>
      <c r="K19" s="14">
        <f>SUM(J19/5)</f>
        <v>1</v>
      </c>
      <c r="L19" s="13">
        <v>344</v>
      </c>
      <c r="M19" s="13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5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24" customHeight="1" x14ac:dyDescent="0.35">
      <c r="A20" s="10" t="s">
        <v>17</v>
      </c>
      <c r="B20" s="11">
        <v>2</v>
      </c>
      <c r="C20" s="11">
        <v>2</v>
      </c>
      <c r="D20" s="25" t="s">
        <v>14</v>
      </c>
      <c r="E20" s="11">
        <v>2</v>
      </c>
      <c r="F20" s="24" t="s">
        <v>15</v>
      </c>
      <c r="G20" s="24" t="s">
        <v>15</v>
      </c>
      <c r="H20" s="24" t="s">
        <v>15</v>
      </c>
      <c r="I20" s="13">
        <f>SUM(B20:H20)</f>
        <v>6</v>
      </c>
      <c r="J20" s="13">
        <v>3</v>
      </c>
      <c r="K20" s="14">
        <f>SUM(J20/4)</f>
        <v>0.75</v>
      </c>
      <c r="L20" s="13">
        <v>248</v>
      </c>
      <c r="M20" s="13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-7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24" customHeight="1" x14ac:dyDescent="0.35">
      <c r="A21" s="10" t="s">
        <v>29</v>
      </c>
      <c r="B21" s="26">
        <v>0</v>
      </c>
      <c r="C21" s="24" t="s">
        <v>15</v>
      </c>
      <c r="D21" s="24" t="s">
        <v>15</v>
      </c>
      <c r="E21" s="24" t="s">
        <v>15</v>
      </c>
      <c r="F21" s="24" t="s">
        <v>15</v>
      </c>
      <c r="G21" s="12">
        <v>1</v>
      </c>
      <c r="H21" s="23">
        <v>3</v>
      </c>
      <c r="I21" s="13">
        <f>SUM(B21:H21)</f>
        <v>4</v>
      </c>
      <c r="J21" s="13">
        <v>3</v>
      </c>
      <c r="K21" s="14">
        <f>SUM(J21/3)</f>
        <v>1</v>
      </c>
      <c r="L21" s="13">
        <v>178</v>
      </c>
      <c r="M21" s="13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3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24" customHeight="1" x14ac:dyDescent="0.35">
      <c r="A22" s="10" t="s">
        <v>36</v>
      </c>
      <c r="B22" s="24" t="s">
        <v>15</v>
      </c>
      <c r="C22" s="24" t="s">
        <v>15</v>
      </c>
      <c r="D22" s="24" t="s">
        <v>15</v>
      </c>
      <c r="E22" s="11">
        <v>2</v>
      </c>
      <c r="F22" s="12">
        <v>1</v>
      </c>
      <c r="G22" s="24" t="s">
        <v>15</v>
      </c>
      <c r="H22" s="24" t="s">
        <v>15</v>
      </c>
      <c r="I22" s="13">
        <f>SUM(B22:H22)</f>
        <v>3</v>
      </c>
      <c r="J22" s="13">
        <v>2</v>
      </c>
      <c r="K22" s="14">
        <f>SUM(J22/2)</f>
        <v>1</v>
      </c>
      <c r="L22" s="13">
        <v>127</v>
      </c>
      <c r="M22" s="13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2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24" customHeight="1" x14ac:dyDescent="0.35">
      <c r="A23" s="10" t="s">
        <v>35</v>
      </c>
      <c r="B23" s="24" t="s">
        <v>15</v>
      </c>
      <c r="C23" s="24" t="s">
        <v>15</v>
      </c>
      <c r="D23" s="11">
        <v>2</v>
      </c>
      <c r="E23" s="24" t="s">
        <v>15</v>
      </c>
      <c r="F23" s="24" t="s">
        <v>15</v>
      </c>
      <c r="G23" s="24" t="s">
        <v>15</v>
      </c>
      <c r="H23" s="24" t="s">
        <v>15</v>
      </c>
      <c r="I23" s="13">
        <f>SUM(B23:H23)</f>
        <v>2</v>
      </c>
      <c r="J23" s="13">
        <v>1</v>
      </c>
      <c r="K23" s="14">
        <f>SUM(J23/1)</f>
        <v>1</v>
      </c>
      <c r="L23" s="13">
        <v>95</v>
      </c>
      <c r="M23" s="13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1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24" customHeight="1" x14ac:dyDescent="0.35">
      <c r="A24" s="10" t="s">
        <v>25</v>
      </c>
      <c r="B24" s="11">
        <v>2</v>
      </c>
      <c r="C24" s="25" t="s">
        <v>14</v>
      </c>
      <c r="D24" s="24" t="s">
        <v>15</v>
      </c>
      <c r="E24" s="24" t="s">
        <v>15</v>
      </c>
      <c r="F24" s="24" t="s">
        <v>15</v>
      </c>
      <c r="G24" s="24" t="s">
        <v>15</v>
      </c>
      <c r="H24" s="24" t="s">
        <v>15</v>
      </c>
      <c r="I24" s="13">
        <f>SUM(B24:H24)</f>
        <v>2</v>
      </c>
      <c r="J24" s="13">
        <v>1</v>
      </c>
      <c r="K24" s="14">
        <f>SUM(J24/2)</f>
        <v>0.5</v>
      </c>
      <c r="L24" s="13">
        <v>71</v>
      </c>
      <c r="M24" s="13">
        <f>IF(ISBLANK(B24),0,IF((B24)="NA",0,IF((B24)="Not Used",-10,IF((B24)=1,1,IF((B24)=2,1,IF((B24)=3,1,IF((B24)=0,1,)))))+IF(ISBLANK(C24),0,IF((C24)="NA",0,IF((C24)="Not Used",-10,IF((C24)=1,1,IF((C24)=2,1,IF((C24)=3,1,IF((C24)=0,1,))))))+IF(ISBLANK(D24),0,IF((D24)="NA",0,IF((D24)="Not Used",-10,IF((D24)=1,1,IF((D24)=2,1,IF((D24)=3,1,IF((D24)=0,1,))))))+IF(ISBLANK(E24),0,IF((E24)="NA",0,IF((E24)="Not Used",-10,IF((E24)=1,1,IF((E24)=2,1,IF((E24)=3,1,IF((E24)=0,1,))))))+IF(ISBLANK(F24),0,IF((F24)="NA",0,IF((F24)="Not Used",-10,IF((F24)=1,1,IF((F24)=2,1,IF((F24)=3,1,IF((F24)=0,1,))))))+IF(ISBLANK(G24),0,IF((G24)="NA",0,IF((G24)="Not Used",-10,IF((G24)=1,1,IF((G24)=2,1,IF((G24)=3,1,IF((G24)=0,1,))))))+IF(ISBLANK(H24),0,IF((H24)="NA",0,IF((H24)="Not Used",-10,IF((H24)=1,1,IF((H24)=2,1,IF((H24)=3,1,IF((H24)=0,1,))))))))))))))</f>
        <v>-9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24" customHeight="1" x14ac:dyDescent="0.35">
      <c r="A25" s="10" t="s">
        <v>27</v>
      </c>
      <c r="B25" s="26">
        <v>0</v>
      </c>
      <c r="C25" s="24" t="s">
        <v>15</v>
      </c>
      <c r="D25" s="24" t="s">
        <v>15</v>
      </c>
      <c r="E25" s="24" t="s">
        <v>15</v>
      </c>
      <c r="F25" s="24" t="s">
        <v>15</v>
      </c>
      <c r="G25" s="24" t="s">
        <v>15</v>
      </c>
      <c r="H25" s="24" t="s">
        <v>15</v>
      </c>
      <c r="I25" s="13">
        <f>SUM(B25:H25)</f>
        <v>0</v>
      </c>
      <c r="J25" s="13">
        <v>1</v>
      </c>
      <c r="K25" s="14">
        <f>SUM(J25/1)</f>
        <v>1</v>
      </c>
      <c r="L25" s="13">
        <v>44</v>
      </c>
      <c r="M25" s="13">
        <f>IF(ISBLANK(B25),0,IF((B25)="NA",0,IF((B25)="Not Used",-10,IF((B25)=1,1,IF((B25)=2,1,IF((B25)=3,1,IF((B25)=0,1,)))))+IF(ISBLANK(C25),0,IF((C25)="NA",0,IF((C25)="Not Used",-10,IF((C25)=1,1,IF((C25)=2,1,IF((C25)=3,1,IF((C25)=0,1,))))))+IF(ISBLANK(D25),0,IF((D25)="NA",0,IF((D25)="Not Used",-10,IF((D25)=1,1,IF((D25)=2,1,IF((D25)=3,1,IF((D25)=0,1,))))))+IF(ISBLANK(E25),0,IF((E25)="NA",0,IF((E25)="Not Used",-10,IF((E25)=1,1,IF((E25)=2,1,IF((E25)=3,1,IF((E25)=0,1,))))))+IF(ISBLANK(F25),0,IF((F25)="NA",0,IF((F25)="Not Used",-10,IF((F25)=1,1,IF((F25)=2,1,IF((F25)=3,1,IF((F25)=0,1,))))))+IF(ISBLANK(G25),0,IF((G25)="NA",0,IF((G25)="Not Used",-10,IF((G25)=1,1,IF((G25)=2,1,IF((G25)=3,1,IF((G25)=0,1,))))))+IF(ISBLANK(H25),0,IF((H25)="NA",0,IF((H25)="Not Used",-10,IF((H25)=1,1,IF((H25)=2,1,IF((H25)=3,1,IF((H25)=0,1,))))))))))))))</f>
        <v>1</v>
      </c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24" customHeight="1" x14ac:dyDescent="0.25">
      <c r="A26" s="15"/>
      <c r="B26" s="13">
        <f>SUM(B6:B25)</f>
        <v>26</v>
      </c>
      <c r="C26" s="13">
        <f>SUM(C6:C25)</f>
        <v>28</v>
      </c>
      <c r="D26" s="13">
        <f>SUM(D6:D25)</f>
        <v>38</v>
      </c>
      <c r="E26" s="13">
        <f>SUM(E6:E25)</f>
        <v>32</v>
      </c>
      <c r="F26" s="13">
        <f>SUM(F6:F25)</f>
        <v>21</v>
      </c>
      <c r="G26" s="13">
        <f>SUM(G6:G25)</f>
        <v>31</v>
      </c>
      <c r="H26" s="13">
        <f>SUM(H6:H25)</f>
        <v>42</v>
      </c>
      <c r="I26" s="13">
        <f>SUM(I6:I25)</f>
        <v>218</v>
      </c>
      <c r="J26" s="13">
        <f>SUM(J6:J25)</f>
        <v>100</v>
      </c>
      <c r="K26" s="13" t="s">
        <v>12</v>
      </c>
      <c r="L26" s="13">
        <f>SUM(L6:L25)</f>
        <v>8156</v>
      </c>
      <c r="M26" s="13">
        <f>SUM(M6:M25)</f>
        <v>50</v>
      </c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4" customHeight="1" x14ac:dyDescent="0.25">
      <c r="A27" s="22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7"/>
      <c r="M27" s="17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4" customHeight="1" x14ac:dyDescent="0.25">
      <c r="A28" s="15"/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4" customHeight="1" x14ac:dyDescent="0.25">
      <c r="A29" s="15"/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4" customHeight="1" x14ac:dyDescent="0.25">
      <c r="A30" s="15"/>
      <c r="B30" s="17"/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24" customHeight="1" x14ac:dyDescent="0.25">
      <c r="A31" s="15"/>
      <c r="B31" s="18"/>
      <c r="C31" s="18"/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24" customHeight="1" x14ac:dyDescent="0.25">
      <c r="A32" s="15"/>
      <c r="B32" s="17"/>
      <c r="C32" s="17"/>
      <c r="D32" s="17"/>
      <c r="E32" s="18"/>
      <c r="F32" s="18"/>
      <c r="G32" s="18"/>
      <c r="H32" s="18"/>
      <c r="I32" s="18"/>
      <c r="J32" s="18"/>
      <c r="K32" s="18"/>
      <c r="L32" s="18"/>
      <c r="M32" s="18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24" customHeight="1" x14ac:dyDescent="0.25">
      <c r="A33" s="15"/>
      <c r="B33" s="17"/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6.5" customHeight="1" x14ac:dyDescent="0.25">
      <c r="A34" s="19"/>
      <c r="B34" s="20"/>
      <c r="C34" s="20"/>
      <c r="D34" s="20"/>
      <c r="E34" s="20"/>
      <c r="F34" s="21" t="s">
        <v>13</v>
      </c>
      <c r="G34" s="21"/>
      <c r="H34" s="21"/>
      <c r="I34" s="21"/>
      <c r="J34" s="21"/>
      <c r="K34" s="21"/>
      <c r="L34" s="20"/>
      <c r="M34" s="20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2.75" customHeight="1" x14ac:dyDescent="0.2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2.75" customHeight="1" x14ac:dyDescent="0.2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2.75" customHeight="1" x14ac:dyDescent="0.2">
      <c r="A37" s="3"/>
      <c r="B37" s="30"/>
      <c r="C37" s="31"/>
      <c r="D37" s="31"/>
      <c r="E37" s="31"/>
      <c r="F37" s="31"/>
      <c r="G37" s="31"/>
      <c r="H37" s="31"/>
      <c r="I37" s="31"/>
      <c r="J37" s="31"/>
      <c r="K37" s="31"/>
      <c r="L37" s="31"/>
      <c r="M37" s="31"/>
      <c r="N37" s="31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2.75" customHeight="1" x14ac:dyDescent="0.2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2.75" customHeight="1" x14ac:dyDescent="0.2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2.75" customHeight="1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2.75" customHeight="1" x14ac:dyDescent="0.2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2.75" customHeight="1" x14ac:dyDescent="0.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2.75" customHeight="1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2.75" customHeight="1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2.75" customHeight="1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2.75" customHeight="1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5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5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5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 customHeight="1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</sheetData>
  <sortState ref="A6:M25">
    <sortCondition descending="1" ref="I6:I25"/>
    <sortCondition descending="1" ref="L6:L25"/>
    <sortCondition ref="A6:A25"/>
  </sortState>
  <mergeCells count="2">
    <mergeCell ref="A2:M2"/>
    <mergeCell ref="B37:N37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2024-07-13T17:19:54Z</dcterms:modified>
</cp:coreProperties>
</file>