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M21" i="1" l="1"/>
  <c r="K21" i="1"/>
  <c r="K23" i="1" l="1"/>
  <c r="K25" i="1"/>
  <c r="K24" i="1"/>
  <c r="K22" i="1"/>
  <c r="K20" i="1"/>
  <c r="K19" i="1"/>
  <c r="K18" i="1"/>
  <c r="K15" i="1"/>
  <c r="K8" i="1"/>
  <c r="K16" i="1"/>
  <c r="K17" i="1"/>
  <c r="K13" i="1"/>
  <c r="K14" i="1"/>
  <c r="K11" i="1"/>
  <c r="K12" i="1"/>
  <c r="K10" i="1"/>
  <c r="K9" i="1"/>
  <c r="K7" i="1"/>
  <c r="M10" i="1"/>
  <c r="I10" i="1"/>
  <c r="M25" i="1"/>
  <c r="I25" i="1"/>
  <c r="M7" i="1"/>
  <c r="I7" i="1"/>
  <c r="M6" i="1"/>
  <c r="K6" i="1"/>
  <c r="I6" i="1"/>
  <c r="M9" i="1"/>
  <c r="I9" i="1"/>
  <c r="M11" i="1"/>
  <c r="I11" i="1"/>
  <c r="M12" i="1"/>
  <c r="I12" i="1"/>
  <c r="M13" i="1"/>
  <c r="I13" i="1"/>
  <c r="M14" i="1"/>
  <c r="I14" i="1"/>
  <c r="I21" i="1"/>
  <c r="M8" i="1" l="1"/>
  <c r="I8" i="1"/>
  <c r="M19" i="1" l="1"/>
  <c r="M23" i="1"/>
  <c r="M16" i="1"/>
  <c r="M22" i="1"/>
  <c r="M20" i="1"/>
  <c r="M17" i="1"/>
  <c r="M24" i="1"/>
  <c r="M15" i="1"/>
  <c r="I16" i="1"/>
  <c r="I23" i="1"/>
  <c r="I17" i="1"/>
  <c r="I15" i="1" l="1"/>
  <c r="I24" i="1" l="1"/>
  <c r="L26" i="1" l="1"/>
  <c r="J26" i="1"/>
  <c r="H26" i="1"/>
  <c r="G26" i="1"/>
  <c r="F26" i="1"/>
  <c r="E26" i="1"/>
  <c r="D26" i="1"/>
  <c r="C26" i="1"/>
  <c r="B26" i="1"/>
  <c r="I22" i="1"/>
  <c r="I20" i="1"/>
  <c r="M18" i="1"/>
  <c r="I18" i="1"/>
  <c r="I19" i="1"/>
  <c r="I26" i="1" l="1"/>
  <c r="M26" i="1"/>
</calcChain>
</file>

<file path=xl/sharedStrings.xml><?xml version="1.0" encoding="utf-8"?>
<sst xmlns="http://schemas.openxmlformats.org/spreadsheetml/2006/main" count="73" uniqueCount="36">
  <si>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</si>
  <si>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</si>
  <si>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</si>
  <si>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</si>
  <si>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</si>
  <si>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</si>
  <si>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</si>
  <si>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</si>
  <si>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</si>
  <si>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</si>
  <si>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</si>
  <si>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</si>
  <si>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</si>
  <si>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</si>
  <si>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Melody CM</t>
  </si>
  <si>
    <t>Monster</t>
  </si>
  <si>
    <t>Brock</t>
  </si>
  <si>
    <t>MayNard5000</t>
  </si>
  <si>
    <t>CM-MK-Emperor</t>
  </si>
  <si>
    <t>Sanyasi</t>
  </si>
  <si>
    <t>CM-MK-Sir Maynard</t>
  </si>
  <si>
    <t>N/A</t>
  </si>
  <si>
    <t>CM Mel's Tribe</t>
  </si>
  <si>
    <t>December 2022 Clan War League - House Mainard</t>
  </si>
  <si>
    <t>NO TRESSPASING</t>
  </si>
  <si>
    <t>Sebin Jr.</t>
  </si>
  <si>
    <t>Elmo</t>
  </si>
  <si>
    <t>Blade</t>
  </si>
  <si>
    <t>CM-MK-Count</t>
  </si>
  <si>
    <t>Purple Thunder</t>
  </si>
  <si>
    <t>CM-MK-Duchess</t>
  </si>
  <si>
    <t>Pickle</t>
  </si>
  <si>
    <t>Not Used</t>
  </si>
  <si>
    <t>CM-MK-Baronet</t>
  </si>
  <si>
    <t>CM-MK-Admiral</t>
  </si>
  <si>
    <t>FoX-e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</si>
</sst>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A18" activeCellId="3" sqref="A6:M6 A8:M9 A15:M15 A18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2">
        <v>1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609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29</v>
      </c>
      <c r="B7" s="11">
        <v>2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580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30</v>
      </c>
      <c r="B8" s="28" t="s">
        <v>21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17</v>
      </c>
      <c r="J8" s="14">
        <v>6</v>
      </c>
      <c r="K8" s="15">
        <f>SUM(J8/6)</f>
        <v>1</v>
      </c>
      <c r="L8" s="14">
        <v>570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18</v>
      </c>
      <c r="B9" s="12">
        <v>1</v>
      </c>
      <c r="C9" s="13">
        <v>3</v>
      </c>
      <c r="D9" s="13">
        <v>3</v>
      </c>
      <c r="E9" s="11">
        <v>2</v>
      </c>
      <c r="F9" s="13">
        <v>3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568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2">
        <v>1</v>
      </c>
      <c r="C10" s="13">
        <v>3</v>
      </c>
      <c r="D10" s="13">
        <v>3</v>
      </c>
      <c r="E10" s="26">
        <v>0</v>
      </c>
      <c r="F10" s="13">
        <v>3</v>
      </c>
      <c r="G10" s="13">
        <v>3</v>
      </c>
      <c r="H10" s="13">
        <v>3</v>
      </c>
      <c r="I10" s="14">
        <f>SUM(B10:H10)</f>
        <v>16</v>
      </c>
      <c r="J10" s="14">
        <v>7</v>
      </c>
      <c r="K10" s="15">
        <f>SUM(J10/7)</f>
        <v>1</v>
      </c>
      <c r="L10" s="14">
        <v>598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0" customFormat="1" ht="24" customHeight="1" x14ac:dyDescent="0.35">
      <c r="A11" s="10" t="s">
        <v>19</v>
      </c>
      <c r="B11" s="11">
        <v>2</v>
      </c>
      <c r="C11" s="13">
        <v>3</v>
      </c>
      <c r="D11" s="13">
        <v>3</v>
      </c>
      <c r="E11" s="12">
        <v>1</v>
      </c>
      <c r="F11" s="11">
        <v>2</v>
      </c>
      <c r="G11" s="13">
        <v>3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577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17</v>
      </c>
      <c r="B12" s="12">
        <v>1</v>
      </c>
      <c r="C12" s="13">
        <v>3</v>
      </c>
      <c r="D12" s="13">
        <v>3</v>
      </c>
      <c r="E12" s="12">
        <v>1</v>
      </c>
      <c r="F12" s="11">
        <v>2</v>
      </c>
      <c r="G12" s="13">
        <v>3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571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16</v>
      </c>
      <c r="B13" s="26">
        <v>0</v>
      </c>
      <c r="C13" s="11">
        <v>2</v>
      </c>
      <c r="D13" s="11">
        <v>2</v>
      </c>
      <c r="E13" s="11">
        <v>2</v>
      </c>
      <c r="F13" s="11">
        <v>2</v>
      </c>
      <c r="G13" s="13">
        <v>3</v>
      </c>
      <c r="H13" s="13">
        <v>3</v>
      </c>
      <c r="I13" s="14">
        <f>SUM(B13:H13)</f>
        <v>14</v>
      </c>
      <c r="J13" s="14">
        <v>7</v>
      </c>
      <c r="K13" s="15">
        <f>SUM(J13/7)</f>
        <v>1</v>
      </c>
      <c r="L13" s="14">
        <v>562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2">
        <v>1</v>
      </c>
      <c r="C14" s="11">
        <v>2</v>
      </c>
      <c r="D14" s="11">
        <v>2</v>
      </c>
      <c r="E14" s="11">
        <v>2</v>
      </c>
      <c r="F14" s="11">
        <v>2</v>
      </c>
      <c r="G14" s="13">
        <v>3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553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20</v>
      </c>
      <c r="B15" s="11">
        <v>2</v>
      </c>
      <c r="C15" s="28" t="s">
        <v>21</v>
      </c>
      <c r="D15" s="28" t="s">
        <v>21</v>
      </c>
      <c r="E15" s="13">
        <v>3</v>
      </c>
      <c r="F15" s="13">
        <v>3</v>
      </c>
      <c r="G15" s="13">
        <v>3</v>
      </c>
      <c r="H15" s="13">
        <v>3</v>
      </c>
      <c r="I15" s="14">
        <f>SUM(B15:H15)</f>
        <v>14</v>
      </c>
      <c r="J15" s="14">
        <v>5</v>
      </c>
      <c r="K15" s="15">
        <f>SUM(J15/5)</f>
        <v>1</v>
      </c>
      <c r="L15" s="14">
        <v>463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5" customFormat="1" ht="24" customHeight="1" x14ac:dyDescent="0.35">
      <c r="A16" s="10" t="s">
        <v>25</v>
      </c>
      <c r="B16" s="11">
        <v>2</v>
      </c>
      <c r="C16" s="13">
        <v>3</v>
      </c>
      <c r="D16" s="12">
        <v>1</v>
      </c>
      <c r="E16" s="13">
        <v>3</v>
      </c>
      <c r="F16" s="12">
        <v>1</v>
      </c>
      <c r="G16" s="13">
        <v>3</v>
      </c>
      <c r="H16" s="26">
        <v>0</v>
      </c>
      <c r="I16" s="14">
        <f>SUM(B16:H16)</f>
        <v>13</v>
      </c>
      <c r="J16" s="14">
        <v>7</v>
      </c>
      <c r="K16" s="15">
        <f>SUM(J16/7)</f>
        <v>1</v>
      </c>
      <c r="L16" s="14">
        <v>562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15</v>
      </c>
      <c r="B17" s="11">
        <v>2</v>
      </c>
      <c r="C17" s="12">
        <v>1</v>
      </c>
      <c r="D17" s="11">
        <v>2</v>
      </c>
      <c r="E17" s="11">
        <v>2</v>
      </c>
      <c r="F17" s="11">
        <v>2</v>
      </c>
      <c r="G17" s="13">
        <v>3</v>
      </c>
      <c r="H17" s="12">
        <v>1</v>
      </c>
      <c r="I17" s="14">
        <f>SUM(B17:H17)</f>
        <v>13</v>
      </c>
      <c r="J17" s="14">
        <v>7</v>
      </c>
      <c r="K17" s="15">
        <f>SUM(J17/7)</f>
        <v>1</v>
      </c>
      <c r="L17" s="14">
        <v>481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33</v>
      </c>
      <c r="B18" s="28" t="s">
        <v>21</v>
      </c>
      <c r="C18" s="28" t="s">
        <v>21</v>
      </c>
      <c r="D18" s="28" t="s">
        <v>21</v>
      </c>
      <c r="E18" s="11">
        <v>2</v>
      </c>
      <c r="F18" s="13">
        <v>3</v>
      </c>
      <c r="G18" s="13">
        <v>3</v>
      </c>
      <c r="H18" s="13">
        <v>3</v>
      </c>
      <c r="I18" s="14">
        <f>SUM(B18:H18)</f>
        <v>11</v>
      </c>
      <c r="J18" s="14">
        <v>4</v>
      </c>
      <c r="K18" s="15">
        <f>SUM(J18/4)</f>
        <v>1</v>
      </c>
      <c r="L18" s="14">
        <v>390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34</v>
      </c>
      <c r="B19" s="28" t="s">
        <v>21</v>
      </c>
      <c r="C19" s="28" t="s">
        <v>21</v>
      </c>
      <c r="D19" s="28" t="s">
        <v>21</v>
      </c>
      <c r="E19" s="13">
        <v>3</v>
      </c>
      <c r="F19" s="13">
        <v>3</v>
      </c>
      <c r="G19" s="28" t="s">
        <v>21</v>
      </c>
      <c r="H19" s="28" t="s">
        <v>21</v>
      </c>
      <c r="I19" s="14">
        <f>SUM(B19:H19)</f>
        <v>6</v>
      </c>
      <c r="J19" s="14">
        <v>2</v>
      </c>
      <c r="K19" s="15">
        <f>SUM(J19/2)</f>
        <v>1</v>
      </c>
      <c r="L19" s="14">
        <v>200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5" customFormat="1" ht="24" customHeight="1" x14ac:dyDescent="0.35">
      <c r="A20" s="10" t="s">
        <v>26</v>
      </c>
      <c r="B20" s="11">
        <v>2</v>
      </c>
      <c r="C20" s="13">
        <v>3</v>
      </c>
      <c r="D20" s="27" t="s">
        <v>32</v>
      </c>
      <c r="E20" s="28" t="s">
        <v>21</v>
      </c>
      <c r="F20" s="28" t="s">
        <v>21</v>
      </c>
      <c r="G20" s="28" t="s">
        <v>21</v>
      </c>
      <c r="H20" s="28" t="s">
        <v>21</v>
      </c>
      <c r="I20" s="14">
        <f>SUM(B20:H20)</f>
        <v>5</v>
      </c>
      <c r="J20" s="14">
        <v>2</v>
      </c>
      <c r="K20" s="15">
        <f>SUM(J20/3)</f>
        <v>0.66666666666666663</v>
      </c>
      <c r="L20" s="14">
        <v>158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35</v>
      </c>
      <c r="B21" s="28" t="s">
        <v>21</v>
      </c>
      <c r="C21" s="28" t="s">
        <v>21</v>
      </c>
      <c r="D21" s="28" t="s">
        <v>21</v>
      </c>
      <c r="E21" s="28" t="s">
        <v>21</v>
      </c>
      <c r="F21" s="28" t="s">
        <v>21</v>
      </c>
      <c r="G21" s="13">
        <v>3</v>
      </c>
      <c r="H21" s="12">
        <v>1</v>
      </c>
      <c r="I21" s="14">
        <f>SUM(B21:H21)</f>
        <v>4</v>
      </c>
      <c r="J21" s="14">
        <v>2</v>
      </c>
      <c r="K21" s="15">
        <f>SUM(J21/2)</f>
        <v>1</v>
      </c>
      <c r="L21" s="14">
        <v>164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24</v>
      </c>
      <c r="B22" s="11">
        <v>2</v>
      </c>
      <c r="C22" s="11">
        <v>2</v>
      </c>
      <c r="D22" s="27" t="s">
        <v>32</v>
      </c>
      <c r="E22" s="28" t="s">
        <v>21</v>
      </c>
      <c r="F22" s="28" t="s">
        <v>21</v>
      </c>
      <c r="G22" s="28" t="s">
        <v>21</v>
      </c>
      <c r="H22" s="28" t="s">
        <v>21</v>
      </c>
      <c r="I22" s="14">
        <f>SUM(B22:H22)</f>
        <v>4</v>
      </c>
      <c r="J22" s="14">
        <v>2</v>
      </c>
      <c r="K22" s="15">
        <f>SUM(J22/3)</f>
        <v>0.66666666666666663</v>
      </c>
      <c r="L22" s="14">
        <v>150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14</v>
      </c>
      <c r="B23" s="26">
        <v>0</v>
      </c>
      <c r="C23" s="26">
        <v>0</v>
      </c>
      <c r="D23" s="12">
        <v>1</v>
      </c>
      <c r="E23" s="26">
        <v>0</v>
      </c>
      <c r="F23" s="26">
        <v>0</v>
      </c>
      <c r="G23" s="11">
        <v>2</v>
      </c>
      <c r="H23" s="26">
        <v>0</v>
      </c>
      <c r="I23" s="14">
        <f>SUM(B23:H23)</f>
        <v>3</v>
      </c>
      <c r="J23" s="14">
        <v>7</v>
      </c>
      <c r="K23" s="15">
        <f>SUM(J23/7)</f>
        <v>1</v>
      </c>
      <c r="L23" s="14">
        <v>264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22</v>
      </c>
      <c r="B24" s="26">
        <v>0</v>
      </c>
      <c r="C24" s="13">
        <v>3</v>
      </c>
      <c r="D24" s="28" t="s">
        <v>21</v>
      </c>
      <c r="E24" s="28" t="s">
        <v>21</v>
      </c>
      <c r="F24" s="28" t="s">
        <v>21</v>
      </c>
      <c r="G24" s="28" t="s">
        <v>21</v>
      </c>
      <c r="H24" s="28" t="s">
        <v>21</v>
      </c>
      <c r="I24" s="14">
        <f>SUM(B24:H24)</f>
        <v>3</v>
      </c>
      <c r="J24" s="14">
        <v>2</v>
      </c>
      <c r="K24" s="15">
        <f>SUM(J24/2)</f>
        <v>1</v>
      </c>
      <c r="L24" s="14">
        <v>137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31</v>
      </c>
      <c r="B25" s="28" t="s">
        <v>21</v>
      </c>
      <c r="C25" s="28" t="s">
        <v>21</v>
      </c>
      <c r="D25" s="27" t="s">
        <v>32</v>
      </c>
      <c r="E25" s="28" t="s">
        <v>21</v>
      </c>
      <c r="F25" s="28" t="s">
        <v>21</v>
      </c>
      <c r="G25" s="28" t="s">
        <v>21</v>
      </c>
      <c r="H25" s="28" t="s">
        <v>21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19</v>
      </c>
      <c r="C26" s="14">
        <f t="shared" si="0"/>
        <v>37</v>
      </c>
      <c r="D26" s="14">
        <f t="shared" si="0"/>
        <v>29</v>
      </c>
      <c r="E26" s="14">
        <f t="shared" si="0"/>
        <v>27</v>
      </c>
      <c r="F26" s="14">
        <f t="shared" si="0"/>
        <v>35</v>
      </c>
      <c r="G26" s="14">
        <f t="shared" si="0"/>
        <v>44</v>
      </c>
      <c r="H26" s="14">
        <f t="shared" si="0"/>
        <v>31</v>
      </c>
      <c r="I26" s="14">
        <f t="shared" si="0"/>
        <v>222</v>
      </c>
      <c r="J26" s="14">
        <f t="shared" si="0"/>
        <v>102</v>
      </c>
      <c r="K26" s="14" t="s">
        <v>12</v>
      </c>
      <c r="L26" s="14">
        <f>SUM(L6:L25)</f>
        <v>8157</v>
      </c>
      <c r="M26" s="14">
        <f>SUM(M6:M25)</f>
        <v>72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4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2022-12-10T16:34:25Z</dcterms:modified>
</cp:coreProperties>
</file>