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7" i="1" l="1"/>
  <c r="K36" i="1"/>
  <c r="K35" i="1"/>
  <c r="K34" i="1"/>
  <c r="K32" i="1"/>
  <c r="K31" i="1"/>
  <c r="K33" i="1"/>
  <c r="K30" i="1"/>
  <c r="K26" i="1"/>
  <c r="K25" i="1"/>
  <c r="K24" i="1"/>
  <c r="K28" i="1"/>
  <c r="K27" i="1"/>
  <c r="K16" i="1"/>
  <c r="K23" i="1"/>
  <c r="K21" i="1"/>
  <c r="K20" i="1"/>
  <c r="K22" i="1"/>
  <c r="K18" i="1"/>
  <c r="K13" i="1"/>
  <c r="K12" i="1"/>
  <c r="K19" i="1"/>
  <c r="K15" i="1"/>
  <c r="K17" i="1"/>
  <c r="K14" i="1"/>
  <c r="K10" i="1"/>
  <c r="K11" i="1"/>
  <c r="K8" i="1"/>
  <c r="K9" i="1"/>
  <c r="K7" i="1"/>
  <c r="K6" i="1"/>
  <c r="M37" i="1" l="1"/>
  <c r="I37" i="1"/>
  <c r="M36" i="1"/>
  <c r="I36" i="1"/>
  <c r="I35" i="1" l="1"/>
  <c r="M16" i="1"/>
  <c r="I16" i="1"/>
  <c r="M32" i="1"/>
  <c r="I32" i="1"/>
  <c r="K29" i="1" l="1"/>
  <c r="K38" i="1"/>
  <c r="K39" i="1"/>
  <c r="M10" i="1" l="1"/>
  <c r="I10" i="1"/>
  <c r="K40" i="1" l="1"/>
  <c r="M39" i="1"/>
  <c r="I39" i="1"/>
  <c r="M13" i="1" l="1"/>
  <c r="I13" i="1"/>
  <c r="M8" i="1"/>
  <c r="I8" i="1"/>
  <c r="M38" i="1"/>
  <c r="I38" i="1"/>
  <c r="M33" i="1" l="1"/>
  <c r="I33" i="1"/>
  <c r="L41" i="1" l="1"/>
  <c r="J41" i="1"/>
  <c r="H41" i="1"/>
  <c r="G41" i="1"/>
  <c r="F41" i="1"/>
  <c r="M35" i="1" s="1"/>
  <c r="E41" i="1"/>
  <c r="D41" i="1"/>
  <c r="C41" i="1"/>
  <c r="B41" i="1"/>
  <c r="M6" i="1"/>
  <c r="I6" i="1"/>
  <c r="M34" i="1"/>
  <c r="I34" i="1"/>
  <c r="M24" i="1"/>
  <c r="I24" i="1"/>
  <c r="M27" i="1"/>
  <c r="I27" i="1"/>
  <c r="M30" i="1"/>
  <c r="I30" i="1"/>
  <c r="M19" i="1"/>
  <c r="I19" i="1"/>
  <c r="M7" i="1"/>
  <c r="I7" i="1"/>
  <c r="M31" i="1"/>
  <c r="I31" i="1"/>
  <c r="M23" i="1"/>
  <c r="I23" i="1"/>
  <c r="M12" i="1"/>
  <c r="I12" i="1"/>
  <c r="M21" i="1"/>
  <c r="I21" i="1"/>
  <c r="M29" i="1"/>
  <c r="I29" i="1"/>
  <c r="M18" i="1"/>
  <c r="I18" i="1"/>
  <c r="M11" i="1"/>
  <c r="I11" i="1"/>
  <c r="M14" i="1"/>
  <c r="I14" i="1"/>
  <c r="M20" i="1"/>
  <c r="I20" i="1"/>
  <c r="M28" i="1"/>
  <c r="I28" i="1"/>
  <c r="M22" i="1"/>
  <c r="I22" i="1"/>
  <c r="M40" i="1"/>
  <c r="I40" i="1"/>
  <c r="M25" i="1"/>
  <c r="I25" i="1"/>
  <c r="M17" i="1"/>
  <c r="I17" i="1"/>
  <c r="M9" i="1"/>
  <c r="I9" i="1"/>
  <c r="M15" i="1"/>
  <c r="I15" i="1"/>
  <c r="M26" i="1"/>
  <c r="I26" i="1"/>
  <c r="I41" i="1" l="1"/>
  <c r="M41" i="1"/>
</calcChain>
</file>

<file path=xl/sharedStrings.xml><?xml version="1.0" encoding="utf-8"?>
<sst xmlns="http://schemas.openxmlformats.org/spreadsheetml/2006/main" count="93" uniqueCount="52">
  <si>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</si>
  <si>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</si>
  <si>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</si>
  <si>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</si>
  <si>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</si>
  <si>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</si>
  <si>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</si>
  <si>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</si>
  <si>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</si>
  <si>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</si>
  <si>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</si>
  <si>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</si>
  <si>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</si>
  <si>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</si>
  <si>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Duke of Swag</t>
  </si>
  <si>
    <t>Ram</t>
  </si>
  <si>
    <t>SwampDonkey</t>
  </si>
  <si>
    <t>Texas39</t>
  </si>
  <si>
    <t>General Bonham</t>
  </si>
  <si>
    <t>Clash Gramps</t>
  </si>
  <si>
    <t>Tevy</t>
  </si>
  <si>
    <t>WillyG</t>
  </si>
  <si>
    <t>twr02a</t>
  </si>
  <si>
    <t>Casserole</t>
  </si>
  <si>
    <t>SuperClark</t>
  </si>
  <si>
    <t>Tommy Hockey</t>
  </si>
  <si>
    <t>CM-Wheeler-WG</t>
  </si>
  <si>
    <t>Captain Cap</t>
  </si>
  <si>
    <t>Ryan</t>
  </si>
  <si>
    <t>Moses</t>
  </si>
  <si>
    <t>Sebin</t>
  </si>
  <si>
    <t>CM-MK-"TheBoss"</t>
  </si>
  <si>
    <t>Berticus</t>
  </si>
  <si>
    <t>NIKEFABOLOUS</t>
  </si>
  <si>
    <t>Erkaka</t>
  </si>
  <si>
    <t>Not Used</t>
  </si>
  <si>
    <t>N/A</t>
  </si>
  <si>
    <t>tmoney</t>
  </si>
  <si>
    <t>Akhil_Mathew</t>
  </si>
  <si>
    <t>Acehole</t>
  </si>
  <si>
    <t>Kevin</t>
  </si>
  <si>
    <t>September 2022 Clan War League - Maynard's Realm</t>
  </si>
  <si>
    <t>k's all day</t>
  </si>
  <si>
    <t>The Vulture</t>
  </si>
  <si>
    <t>Stewart</t>
  </si>
  <si>
    <t>dog eat dog</t>
  </si>
  <si>
    <t>dan</t>
  </si>
  <si>
    <t>Peace%&amp;^Peace</t>
  </si>
  <si>
    <t>Kev</t>
  </si>
  <si>
    <t>Tusharstarji</t>
  </si>
  <si>
    <t>Amir</t>
  </si>
  <si>
    <t>BowHunterMarvin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</si>
</sst>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6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  <font>
      <b/>
      <sz val="16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0" borderId="13" xfId="0" applyFont="1" applyFill="1" applyBorder="1" applyAlignment="1">
      <alignment horizontal="center" wrapText="1"/>
    </xf>
    <xf numFmtId="0" fontId="5" fillId="10" borderId="11" xfId="0" applyFont="1" applyFill="1" applyBorder="1" applyAlignment="1">
      <alignment horizontal="center"/>
    </xf>
    <xf numFmtId="165" fontId="5" fillId="10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4" fillId="9" borderId="12" xfId="0" applyFont="1" applyFill="1" applyBorder="1" applyAlignment="1">
      <alignment horizontal="center"/>
    </xf>
    <xf numFmtId="0" fontId="14" fillId="11" borderId="12" xfId="0" applyFont="1" applyFill="1" applyBorder="1" applyAlignment="1">
      <alignment horizontal="center"/>
    </xf>
    <xf numFmtId="0" fontId="15" fillId="0" borderId="12" xfId="0" applyFont="1" applyBorder="1" applyAlignment="1">
      <alignment horizontal="center" wrapText="1"/>
    </xf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2"/>
  <sheetViews>
    <sheetView showGridLines="0" tabSelected="1" topLeftCell="A2" workbookViewId="0">
      <selection activeCell="J14" sqref="J1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3" t="s">
        <v>41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31</v>
      </c>
      <c r="B6" s="13">
        <v>3</v>
      </c>
      <c r="C6" s="13">
        <v>3</v>
      </c>
      <c r="D6" s="13">
        <v>3</v>
      </c>
      <c r="E6" s="13">
        <v>3</v>
      </c>
      <c r="F6" s="11">
        <v>2</v>
      </c>
      <c r="G6" s="13">
        <v>3</v>
      </c>
      <c r="H6" s="13">
        <v>3</v>
      </c>
      <c r="I6" s="14">
        <f t="shared" ref="I6:I40" si="0">SUM(B6:H6)</f>
        <v>20</v>
      </c>
      <c r="J6" s="14">
        <v>7</v>
      </c>
      <c r="K6" s="15">
        <f t="shared" ref="K6:K15" si="1">SUM(J6/7)</f>
        <v>1</v>
      </c>
      <c r="L6" s="14">
        <v>697</v>
      </c>
      <c r="M6" s="14">
        <f t="shared" ref="M6:M15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29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1">
        <v>2</v>
      </c>
      <c r="H7" s="13">
        <v>3</v>
      </c>
      <c r="I7" s="14">
        <f t="shared" si="0"/>
        <v>20</v>
      </c>
      <c r="J7" s="14">
        <v>7</v>
      </c>
      <c r="K7" s="15">
        <f t="shared" si="1"/>
        <v>1</v>
      </c>
      <c r="L7" s="14">
        <v>694</v>
      </c>
      <c r="M7" s="14">
        <f t="shared" si="2"/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44</v>
      </c>
      <c r="B8" s="13">
        <v>3</v>
      </c>
      <c r="C8" s="11">
        <v>2</v>
      </c>
      <c r="D8" s="11">
        <v>2</v>
      </c>
      <c r="E8" s="13">
        <v>3</v>
      </c>
      <c r="F8" s="11">
        <v>2</v>
      </c>
      <c r="G8" s="11">
        <v>2</v>
      </c>
      <c r="H8" s="13">
        <v>3</v>
      </c>
      <c r="I8" s="14">
        <f t="shared" si="0"/>
        <v>17</v>
      </c>
      <c r="J8" s="14">
        <v>7</v>
      </c>
      <c r="K8" s="15">
        <f t="shared" si="1"/>
        <v>1</v>
      </c>
      <c r="L8" s="14">
        <v>623</v>
      </c>
      <c r="M8" s="14">
        <f t="shared" si="2"/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30</v>
      </c>
      <c r="B9" s="13">
        <v>3</v>
      </c>
      <c r="C9" s="13">
        <v>3</v>
      </c>
      <c r="D9" s="11">
        <v>2</v>
      </c>
      <c r="E9" s="13">
        <v>3</v>
      </c>
      <c r="F9" s="11">
        <v>2</v>
      </c>
      <c r="G9" s="11">
        <v>2</v>
      </c>
      <c r="H9" s="11">
        <v>2</v>
      </c>
      <c r="I9" s="14">
        <f t="shared" si="0"/>
        <v>17</v>
      </c>
      <c r="J9" s="14">
        <v>7</v>
      </c>
      <c r="K9" s="15">
        <f t="shared" si="1"/>
        <v>1</v>
      </c>
      <c r="L9" s="14">
        <v>616</v>
      </c>
      <c r="M9" s="14">
        <f t="shared" si="2"/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49</v>
      </c>
      <c r="B10" s="12">
        <v>1</v>
      </c>
      <c r="C10" s="13">
        <v>3</v>
      </c>
      <c r="D10" s="11">
        <v>2</v>
      </c>
      <c r="E10" s="11">
        <v>2</v>
      </c>
      <c r="F10" s="11">
        <v>2</v>
      </c>
      <c r="G10" s="13">
        <v>3</v>
      </c>
      <c r="H10" s="13">
        <v>3</v>
      </c>
      <c r="I10" s="14">
        <f t="shared" si="0"/>
        <v>16</v>
      </c>
      <c r="J10" s="14">
        <v>7</v>
      </c>
      <c r="K10" s="15">
        <f t="shared" si="1"/>
        <v>1</v>
      </c>
      <c r="L10" s="14">
        <v>661</v>
      </c>
      <c r="M10" s="14">
        <f t="shared" si="2"/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18</v>
      </c>
      <c r="B11" s="11">
        <v>2</v>
      </c>
      <c r="C11" s="11">
        <v>2</v>
      </c>
      <c r="D11" s="11">
        <v>2</v>
      </c>
      <c r="E11" s="13">
        <v>3</v>
      </c>
      <c r="F11" s="13">
        <v>3</v>
      </c>
      <c r="G11" s="11">
        <v>2</v>
      </c>
      <c r="H11" s="11">
        <v>2</v>
      </c>
      <c r="I11" s="14">
        <f t="shared" si="0"/>
        <v>16</v>
      </c>
      <c r="J11" s="14">
        <v>7</v>
      </c>
      <c r="K11" s="15">
        <f t="shared" si="1"/>
        <v>1</v>
      </c>
      <c r="L11" s="14">
        <v>607</v>
      </c>
      <c r="M11" s="14">
        <f t="shared" si="2"/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15</v>
      </c>
      <c r="B12" s="11">
        <v>2</v>
      </c>
      <c r="C12" s="11">
        <v>2</v>
      </c>
      <c r="D12" s="11">
        <v>2</v>
      </c>
      <c r="E12" s="13">
        <v>3</v>
      </c>
      <c r="F12" s="13">
        <v>3</v>
      </c>
      <c r="G12" s="12">
        <v>1</v>
      </c>
      <c r="H12" s="11">
        <v>2</v>
      </c>
      <c r="I12" s="14">
        <f t="shared" si="0"/>
        <v>15</v>
      </c>
      <c r="J12" s="14">
        <v>7</v>
      </c>
      <c r="K12" s="15">
        <f t="shared" si="1"/>
        <v>1</v>
      </c>
      <c r="L12" s="14">
        <v>607</v>
      </c>
      <c r="M12" s="14">
        <f t="shared" si="2"/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17</v>
      </c>
      <c r="B13" s="11">
        <v>2</v>
      </c>
      <c r="C13" s="11">
        <v>2</v>
      </c>
      <c r="D13" s="11">
        <v>2</v>
      </c>
      <c r="E13" s="11">
        <v>2</v>
      </c>
      <c r="F13" s="13">
        <v>3</v>
      </c>
      <c r="G13" s="11">
        <v>2</v>
      </c>
      <c r="H13" s="11">
        <v>2</v>
      </c>
      <c r="I13" s="14">
        <f t="shared" si="0"/>
        <v>15</v>
      </c>
      <c r="J13" s="14">
        <v>7</v>
      </c>
      <c r="K13" s="15">
        <f t="shared" si="1"/>
        <v>1</v>
      </c>
      <c r="L13" s="14">
        <v>599</v>
      </c>
      <c r="M13" s="14">
        <f t="shared" si="2"/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39</v>
      </c>
      <c r="B14" s="11">
        <v>2</v>
      </c>
      <c r="C14" s="11">
        <v>2</v>
      </c>
      <c r="D14" s="11">
        <v>2</v>
      </c>
      <c r="E14" s="11">
        <v>2</v>
      </c>
      <c r="F14" s="13">
        <v>3</v>
      </c>
      <c r="G14" s="11">
        <v>2</v>
      </c>
      <c r="H14" s="11">
        <v>2</v>
      </c>
      <c r="I14" s="14">
        <f t="shared" si="0"/>
        <v>15</v>
      </c>
      <c r="J14" s="14">
        <v>7</v>
      </c>
      <c r="K14" s="15">
        <f t="shared" si="1"/>
        <v>1</v>
      </c>
      <c r="L14" s="14">
        <v>572</v>
      </c>
      <c r="M14" s="14">
        <f t="shared" si="2"/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23</v>
      </c>
      <c r="B15" s="11">
        <v>2</v>
      </c>
      <c r="C15" s="11">
        <v>2</v>
      </c>
      <c r="D15" s="11">
        <v>2</v>
      </c>
      <c r="E15" s="11">
        <v>2</v>
      </c>
      <c r="F15" s="11">
        <v>2</v>
      </c>
      <c r="G15" s="11">
        <v>2</v>
      </c>
      <c r="H15" s="13">
        <v>3</v>
      </c>
      <c r="I15" s="14">
        <f t="shared" si="0"/>
        <v>15</v>
      </c>
      <c r="J15" s="14">
        <v>7</v>
      </c>
      <c r="K15" s="15">
        <f t="shared" si="1"/>
        <v>1</v>
      </c>
      <c r="L15" s="14">
        <v>570</v>
      </c>
      <c r="M15" s="14">
        <f t="shared" si="2"/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26</v>
      </c>
      <c r="B16" s="27" t="s">
        <v>36</v>
      </c>
      <c r="C16" s="11">
        <v>2</v>
      </c>
      <c r="D16" s="11">
        <v>2</v>
      </c>
      <c r="E16" s="13">
        <v>3</v>
      </c>
      <c r="F16" s="13">
        <v>3</v>
      </c>
      <c r="G16" s="11">
        <v>2</v>
      </c>
      <c r="H16" s="13">
        <v>3</v>
      </c>
      <c r="I16" s="14">
        <f t="shared" si="0"/>
        <v>15</v>
      </c>
      <c r="J16" s="14">
        <v>6</v>
      </c>
      <c r="K16" s="15">
        <f>SUM(J16/6)</f>
        <v>1</v>
      </c>
      <c r="L16" s="14">
        <v>550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Used",-10,IF((E16)=1,1,IF((E16)=2,1,IF((E16)=3,1,IF((E16)=0,1,))))))+IF(ISBLANK(F21),0,IF((F21)="NA",0,IF((F21)="Not Used",-10,IF((F21)=1,1,IF((F21)=2,1,IF((F21)=3,1,IF((F21)=0,1,))))))+IF(ISBLANK(G16),0,IF((G16)="NA",0,IF((G16)="Not Used",-10,IF((G16)=1,1,IF((G16)=2,1,IF((G16)=3,1,IF((G16)=0,1,))))))+IF(ISBLANK(H16),0,IF((H16)="NA",0,IF((H16)="Not Used",-10,IF((H16)=1,1,IF((H16)=2,1,IF((H16)=3,1,IF((H16)=0,1,))))))))))))))</f>
        <v>6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27</v>
      </c>
      <c r="B17" s="11">
        <v>2</v>
      </c>
      <c r="C17" s="11">
        <v>2</v>
      </c>
      <c r="D17" s="11">
        <v>2</v>
      </c>
      <c r="E17" s="11">
        <v>2</v>
      </c>
      <c r="F17" s="11">
        <v>2</v>
      </c>
      <c r="G17" s="11">
        <v>2</v>
      </c>
      <c r="H17" s="13">
        <v>3</v>
      </c>
      <c r="I17" s="14">
        <f t="shared" si="0"/>
        <v>15</v>
      </c>
      <c r="J17" s="14">
        <v>7</v>
      </c>
      <c r="K17" s="15">
        <f t="shared" ref="K17:K26" si="3">SUM(J17/7)</f>
        <v>1</v>
      </c>
      <c r="L17" s="14">
        <v>519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22</v>
      </c>
      <c r="B18" s="11">
        <v>2</v>
      </c>
      <c r="C18" s="11">
        <v>2</v>
      </c>
      <c r="D18" s="11">
        <v>2</v>
      </c>
      <c r="E18" s="11">
        <v>2</v>
      </c>
      <c r="F18" s="11">
        <v>2</v>
      </c>
      <c r="G18" s="11">
        <v>2</v>
      </c>
      <c r="H18" s="13">
        <v>3</v>
      </c>
      <c r="I18" s="14">
        <f t="shared" si="0"/>
        <v>15</v>
      </c>
      <c r="J18" s="14">
        <v>7</v>
      </c>
      <c r="K18" s="15">
        <f t="shared" si="3"/>
        <v>1</v>
      </c>
      <c r="L18" s="14">
        <v>506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9" customFormat="1" ht="24" customHeight="1" x14ac:dyDescent="0.35">
      <c r="A19" s="10" t="s">
        <v>48</v>
      </c>
      <c r="B19" s="11">
        <v>2</v>
      </c>
      <c r="C19" s="11">
        <v>2</v>
      </c>
      <c r="D19" s="11">
        <v>2</v>
      </c>
      <c r="E19" s="11">
        <v>2</v>
      </c>
      <c r="F19" s="11">
        <v>2</v>
      </c>
      <c r="G19" s="11">
        <v>2</v>
      </c>
      <c r="H19" s="13">
        <v>3</v>
      </c>
      <c r="I19" s="14">
        <f t="shared" si="0"/>
        <v>15</v>
      </c>
      <c r="J19" s="14">
        <v>7</v>
      </c>
      <c r="K19" s="15">
        <f t="shared" si="3"/>
        <v>1</v>
      </c>
      <c r="L19" s="14">
        <v>473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28</v>
      </c>
      <c r="B20" s="13">
        <v>3</v>
      </c>
      <c r="C20" s="11">
        <v>2</v>
      </c>
      <c r="D20" s="11">
        <v>2</v>
      </c>
      <c r="E20" s="12">
        <v>1</v>
      </c>
      <c r="F20" s="13">
        <v>3</v>
      </c>
      <c r="G20" s="12">
        <v>1</v>
      </c>
      <c r="H20" s="11">
        <v>2</v>
      </c>
      <c r="I20" s="14">
        <f t="shared" si="0"/>
        <v>14</v>
      </c>
      <c r="J20" s="14">
        <v>7</v>
      </c>
      <c r="K20" s="15">
        <f t="shared" si="3"/>
        <v>1</v>
      </c>
      <c r="L20" s="14">
        <v>635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16</v>
      </c>
      <c r="B21" s="11">
        <v>2</v>
      </c>
      <c r="C21" s="11">
        <v>2</v>
      </c>
      <c r="D21" s="11">
        <v>2</v>
      </c>
      <c r="E21" s="11">
        <v>2</v>
      </c>
      <c r="F21" s="11">
        <v>2</v>
      </c>
      <c r="G21" s="11">
        <v>2</v>
      </c>
      <c r="H21" s="11">
        <v>2</v>
      </c>
      <c r="I21" s="14">
        <f t="shared" si="0"/>
        <v>14</v>
      </c>
      <c r="J21" s="14">
        <v>7</v>
      </c>
      <c r="K21" s="15">
        <f t="shared" si="3"/>
        <v>1</v>
      </c>
      <c r="L21" s="14">
        <v>607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38</v>
      </c>
      <c r="B22" s="11">
        <v>2</v>
      </c>
      <c r="C22" s="11">
        <v>2</v>
      </c>
      <c r="D22" s="11">
        <v>2</v>
      </c>
      <c r="E22" s="11">
        <v>2</v>
      </c>
      <c r="F22" s="12">
        <v>1</v>
      </c>
      <c r="G22" s="11">
        <v>2</v>
      </c>
      <c r="H22" s="13">
        <v>3</v>
      </c>
      <c r="I22" s="14">
        <f t="shared" si="0"/>
        <v>14</v>
      </c>
      <c r="J22" s="14">
        <v>7</v>
      </c>
      <c r="K22" s="15">
        <f t="shared" si="3"/>
        <v>1</v>
      </c>
      <c r="L22" s="14">
        <v>572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Used",-10,IF((E22)=1,1,IF((E22)=2,1,IF((E22)=3,1,IF((E22)=0,1,))))))+IF(ISBLANK(F28),0,IF((F28)="NA",0,IF((F28)="Not Used",-10,IF((F28)=1,1,IF((F28)=2,1,IF((F28)=3,1,IF((F28)=0,1,))))))+IF(ISBLANK(G22),0,IF((G22)="NA",0,IF((G22)="Not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25</v>
      </c>
      <c r="B23" s="11">
        <v>2</v>
      </c>
      <c r="C23" s="11">
        <v>2</v>
      </c>
      <c r="D23" s="11">
        <v>2</v>
      </c>
      <c r="E23" s="11">
        <v>2</v>
      </c>
      <c r="F23" s="11">
        <v>2</v>
      </c>
      <c r="G23" s="11">
        <v>2</v>
      </c>
      <c r="H23" s="11">
        <v>2</v>
      </c>
      <c r="I23" s="14">
        <f t="shared" si="0"/>
        <v>14</v>
      </c>
      <c r="J23" s="14">
        <v>7</v>
      </c>
      <c r="K23" s="15">
        <f t="shared" si="3"/>
        <v>1</v>
      </c>
      <c r="L23" s="14">
        <v>533</v>
      </c>
      <c r="M23" s="14">
        <f t="shared" ref="M23:M31" si="4"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24</v>
      </c>
      <c r="B24" s="11">
        <v>2</v>
      </c>
      <c r="C24" s="11">
        <v>2</v>
      </c>
      <c r="D24" s="11">
        <v>2</v>
      </c>
      <c r="E24" s="11">
        <v>2</v>
      </c>
      <c r="F24" s="11">
        <v>2</v>
      </c>
      <c r="G24" s="12">
        <v>1</v>
      </c>
      <c r="H24" s="11">
        <v>2</v>
      </c>
      <c r="I24" s="14">
        <f t="shared" si="0"/>
        <v>13</v>
      </c>
      <c r="J24" s="14">
        <v>7</v>
      </c>
      <c r="K24" s="15">
        <f t="shared" si="3"/>
        <v>1</v>
      </c>
      <c r="L24" s="14">
        <v>590</v>
      </c>
      <c r="M24" s="14">
        <f t="shared" si="4"/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20</v>
      </c>
      <c r="B25" s="11">
        <v>2</v>
      </c>
      <c r="C25" s="12">
        <v>1</v>
      </c>
      <c r="D25" s="11">
        <v>2</v>
      </c>
      <c r="E25" s="11">
        <v>2</v>
      </c>
      <c r="F25" s="11">
        <v>2</v>
      </c>
      <c r="G25" s="11">
        <v>2</v>
      </c>
      <c r="H25" s="11">
        <v>2</v>
      </c>
      <c r="I25" s="14">
        <f t="shared" si="0"/>
        <v>13</v>
      </c>
      <c r="J25" s="14">
        <v>7</v>
      </c>
      <c r="K25" s="15">
        <f t="shared" si="3"/>
        <v>1</v>
      </c>
      <c r="L25" s="14">
        <v>512</v>
      </c>
      <c r="M25" s="14">
        <f t="shared" si="4"/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2" customFormat="1" ht="24" customHeight="1" x14ac:dyDescent="0.35">
      <c r="A26" s="10" t="s">
        <v>21</v>
      </c>
      <c r="B26" s="11">
        <v>2</v>
      </c>
      <c r="C26" s="11">
        <v>2</v>
      </c>
      <c r="D26" s="11">
        <v>2</v>
      </c>
      <c r="E26" s="12">
        <v>1</v>
      </c>
      <c r="F26" s="11">
        <v>2</v>
      </c>
      <c r="G26" s="11">
        <v>2</v>
      </c>
      <c r="H26" s="11">
        <v>2</v>
      </c>
      <c r="I26" s="14">
        <f t="shared" si="0"/>
        <v>13</v>
      </c>
      <c r="J26" s="14">
        <v>7</v>
      </c>
      <c r="K26" s="15">
        <f t="shared" si="3"/>
        <v>1</v>
      </c>
      <c r="L26" s="14">
        <v>482</v>
      </c>
      <c r="M26" s="14">
        <f t="shared" si="4"/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30" customFormat="1" ht="24" customHeight="1" x14ac:dyDescent="0.35">
      <c r="A27" s="10" t="s">
        <v>32</v>
      </c>
      <c r="B27" s="11">
        <v>2</v>
      </c>
      <c r="C27" s="11">
        <v>2</v>
      </c>
      <c r="D27" s="11">
        <v>2</v>
      </c>
      <c r="E27" s="13">
        <v>3</v>
      </c>
      <c r="F27" s="11">
        <v>2</v>
      </c>
      <c r="G27" s="11">
        <v>2</v>
      </c>
      <c r="H27" s="27" t="s">
        <v>36</v>
      </c>
      <c r="I27" s="14">
        <f t="shared" si="0"/>
        <v>13</v>
      </c>
      <c r="J27" s="14">
        <v>6</v>
      </c>
      <c r="K27" s="15">
        <f>SUM(J27/6)</f>
        <v>1</v>
      </c>
      <c r="L27" s="14">
        <v>481</v>
      </c>
      <c r="M27" s="14">
        <f t="shared" si="4"/>
        <v>6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30" customFormat="1" ht="24" customHeight="1" x14ac:dyDescent="0.35">
      <c r="A28" s="10" t="s">
        <v>33</v>
      </c>
      <c r="B28" s="11">
        <v>2</v>
      </c>
      <c r="C28" s="11">
        <v>2</v>
      </c>
      <c r="D28" s="11">
        <v>2</v>
      </c>
      <c r="E28" s="11">
        <v>2</v>
      </c>
      <c r="F28" s="11">
        <v>2</v>
      </c>
      <c r="G28" s="12">
        <v>1</v>
      </c>
      <c r="H28" s="11">
        <v>2</v>
      </c>
      <c r="I28" s="14">
        <f t="shared" si="0"/>
        <v>13</v>
      </c>
      <c r="J28" s="14">
        <v>7</v>
      </c>
      <c r="K28" s="15">
        <f>SUM(J28/7)</f>
        <v>1</v>
      </c>
      <c r="L28" s="14">
        <v>465</v>
      </c>
      <c r="M28" s="14">
        <f t="shared" si="4"/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46</v>
      </c>
      <c r="B29" s="11">
        <v>2</v>
      </c>
      <c r="C29" s="11">
        <v>2</v>
      </c>
      <c r="D29" s="11">
        <v>2</v>
      </c>
      <c r="E29" s="11">
        <v>2</v>
      </c>
      <c r="F29" s="11">
        <v>2</v>
      </c>
      <c r="G29" s="26" t="s">
        <v>35</v>
      </c>
      <c r="H29" s="13">
        <v>3</v>
      </c>
      <c r="I29" s="14">
        <f t="shared" si="0"/>
        <v>13</v>
      </c>
      <c r="J29" s="14">
        <v>6</v>
      </c>
      <c r="K29" s="15">
        <f>SUM(J29/7)</f>
        <v>0.8571428571428571</v>
      </c>
      <c r="L29" s="14">
        <v>434</v>
      </c>
      <c r="M29" s="14">
        <f t="shared" si="4"/>
        <v>-4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19</v>
      </c>
      <c r="B30" s="12">
        <v>1</v>
      </c>
      <c r="C30" s="12">
        <v>1</v>
      </c>
      <c r="D30" s="11">
        <v>2</v>
      </c>
      <c r="E30" s="11">
        <v>2</v>
      </c>
      <c r="F30" s="11">
        <v>2</v>
      </c>
      <c r="G30" s="11">
        <v>2</v>
      </c>
      <c r="H30" s="11">
        <v>2</v>
      </c>
      <c r="I30" s="14">
        <f t="shared" si="0"/>
        <v>12</v>
      </c>
      <c r="J30" s="14">
        <v>7</v>
      </c>
      <c r="K30" s="15">
        <f>SUM(J30/7)</f>
        <v>1</v>
      </c>
      <c r="L30" s="14">
        <v>482</v>
      </c>
      <c r="M30" s="14">
        <f t="shared" si="4"/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43</v>
      </c>
      <c r="B31" s="11">
        <v>2</v>
      </c>
      <c r="C31" s="12">
        <v>1</v>
      </c>
      <c r="D31" s="12">
        <v>1</v>
      </c>
      <c r="E31" s="11">
        <v>2</v>
      </c>
      <c r="F31" s="11">
        <v>2</v>
      </c>
      <c r="G31" s="26" t="s">
        <v>35</v>
      </c>
      <c r="H31" s="11">
        <v>2</v>
      </c>
      <c r="I31" s="14">
        <f t="shared" si="0"/>
        <v>10</v>
      </c>
      <c r="J31" s="14">
        <v>6</v>
      </c>
      <c r="K31" s="15">
        <f>SUM(J31/7)</f>
        <v>0.8571428571428571</v>
      </c>
      <c r="L31" s="14">
        <v>431</v>
      </c>
      <c r="M31" s="14">
        <f t="shared" si="4"/>
        <v>-4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37</v>
      </c>
      <c r="B32" s="27" t="s">
        <v>36</v>
      </c>
      <c r="C32" s="11">
        <v>2</v>
      </c>
      <c r="D32" s="11">
        <v>2</v>
      </c>
      <c r="E32" s="11">
        <v>2</v>
      </c>
      <c r="F32" s="11">
        <v>2</v>
      </c>
      <c r="G32" s="26" t="s">
        <v>35</v>
      </c>
      <c r="H32" s="11">
        <v>2</v>
      </c>
      <c r="I32" s="14">
        <f t="shared" si="0"/>
        <v>10</v>
      </c>
      <c r="J32" s="14">
        <v>5</v>
      </c>
      <c r="K32" s="15">
        <f>SUM(J32/6)</f>
        <v>0.83333333333333337</v>
      </c>
      <c r="L32" s="14">
        <v>371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Used",-10,IF((E32)=1,1,IF((E32)=2,1,IF((E32)=3,1,IF((E32)=0,1,))))))+IF(ISBLANK(F37),0,IF((F37)="NA",0,IF((F37)="Not Used",-10,IF((F37)=1,1,IF((F37)=2,1,IF((F37)=3,1,IF((F37)=0,1,))))))+IF(ISBLANK(G32),0,IF((G32)="NA",0,IF((G32)="Not Used",-10,IF((G32)=1,1,IF((G32)=2,1,IF((G32)=3,1,IF((G32)=0,1,))))))+IF(ISBLANK(H32),0,IF((H32)="NA",0,IF((H32)="Not Used",-10,IF((H32)=1,1,IF((H32)=2,1,IF((H32)=3,1,IF((H32)=0,1,))))))))))))))</f>
        <v>-6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30" customFormat="1" ht="24" customHeight="1" x14ac:dyDescent="0.35">
      <c r="A33" s="10" t="s">
        <v>14</v>
      </c>
      <c r="B33" s="11">
        <v>2</v>
      </c>
      <c r="C33" s="11">
        <v>2</v>
      </c>
      <c r="D33" s="12">
        <v>1</v>
      </c>
      <c r="E33" s="31">
        <v>0</v>
      </c>
      <c r="F33" s="12">
        <v>1</v>
      </c>
      <c r="G33" s="11">
        <v>2</v>
      </c>
      <c r="H33" s="11">
        <v>2</v>
      </c>
      <c r="I33" s="14">
        <f t="shared" si="0"/>
        <v>10</v>
      </c>
      <c r="J33" s="14">
        <v>7</v>
      </c>
      <c r="K33" s="15">
        <f>SUM(J33/7)</f>
        <v>1</v>
      </c>
      <c r="L33" s="14">
        <v>369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45</v>
      </c>
      <c r="B34" s="11">
        <v>2</v>
      </c>
      <c r="C34" s="11">
        <v>2</v>
      </c>
      <c r="D34" s="12">
        <v>1</v>
      </c>
      <c r="E34" s="11">
        <v>2</v>
      </c>
      <c r="F34" s="12">
        <v>1</v>
      </c>
      <c r="G34" s="12">
        <v>1</v>
      </c>
      <c r="H34" s="26" t="s">
        <v>35</v>
      </c>
      <c r="I34" s="14">
        <f t="shared" si="0"/>
        <v>9</v>
      </c>
      <c r="J34" s="14">
        <v>6</v>
      </c>
      <c r="K34" s="15">
        <f>SUM(J34/7)</f>
        <v>0.8571428571428571</v>
      </c>
      <c r="L34" s="14">
        <v>479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-4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32" customFormat="1" ht="24" customHeight="1" x14ac:dyDescent="0.35">
      <c r="A35" s="10" t="s">
        <v>40</v>
      </c>
      <c r="B35" s="27" t="s">
        <v>36</v>
      </c>
      <c r="C35" s="11">
        <v>2</v>
      </c>
      <c r="D35" s="11">
        <v>2</v>
      </c>
      <c r="E35" s="11">
        <v>2</v>
      </c>
      <c r="F35" s="11">
        <v>2</v>
      </c>
      <c r="G35" s="26" t="s">
        <v>35</v>
      </c>
      <c r="H35" s="27" t="s">
        <v>36</v>
      </c>
      <c r="I35" s="14">
        <f t="shared" si="0"/>
        <v>8</v>
      </c>
      <c r="J35" s="14">
        <v>4</v>
      </c>
      <c r="K35" s="15">
        <f>SUM(J35/5)</f>
        <v>0.8</v>
      </c>
      <c r="L35" s="14">
        <v>299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Used",-10,IF((E35)=1,1,IF((E35)=2,1,IF((E35)=3,1,IF((E35)=0,1,))))))+IF(ISBLANK(F41),0,IF((F41)="NA",0,IF((F41)="Not Used",-10,IF((F41)=1,1,IF((F41)=2,1,IF((F41)=3,1,IF((F41)=0,1,))))))+IF(ISBLANK(G35),0,IF((G35)="NA",0,IF((G35)="Not Used",-10,IF((G35)=1,1,IF((G35)=2,1,IF((G35)=3,1,IF((G35)=0,1,))))))+IF(ISBLANK(H35),0,IF((H35)="NA",0,IF((H35)="Not Used",-10,IF((H35)=1,1,IF((H35)=2,1,IF((H35)=3,1,IF((H35)=0,1,))))))))))))))</f>
        <v>-7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25" customFormat="1" ht="24" customHeight="1" x14ac:dyDescent="0.35">
      <c r="A36" s="10" t="s">
        <v>50</v>
      </c>
      <c r="B36" s="27" t="s">
        <v>36</v>
      </c>
      <c r="C36" s="27" t="s">
        <v>36</v>
      </c>
      <c r="D36" s="27" t="s">
        <v>36</v>
      </c>
      <c r="E36" s="27" t="s">
        <v>36</v>
      </c>
      <c r="F36" s="27" t="s">
        <v>36</v>
      </c>
      <c r="G36" s="27" t="s">
        <v>36</v>
      </c>
      <c r="H36" s="11">
        <v>2</v>
      </c>
      <c r="I36" s="14">
        <f t="shared" si="0"/>
        <v>2</v>
      </c>
      <c r="J36" s="14">
        <v>1</v>
      </c>
      <c r="K36" s="15">
        <f>SUM(J36/1)</f>
        <v>1</v>
      </c>
      <c r="L36" s="14">
        <v>92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Used",-10,IF((E36)=1,1,IF((E36)=2,1,IF((E36)=3,1,IF((E36)=0,1,))))))+IF(ISBLANK(F42),0,IF((F42)="NA",0,IF((F42)="Not Used",-10,IF((F42)=1,1,IF((F42)=2,1,IF((F42)=3,1,IF((F42)=0,1,))))))+IF(ISBLANK(G36),0,IF((G36)="NA",0,IF((G36)="Not Used",-10,IF((G36)=1,1,IF((G36)=2,1,IF((G36)=3,1,IF((G36)=0,1,))))))+IF(ISBLANK(H36),0,IF((H36)="NA",0,IF((H36)="Not Used",-10,IF((H36)=1,1,IF((H36)=2,1,IF((H36)=3,1,IF((H36)=0,1,))))))))))))))</f>
        <v>0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51</v>
      </c>
      <c r="B37" s="27" t="s">
        <v>36</v>
      </c>
      <c r="C37" s="27" t="s">
        <v>36</v>
      </c>
      <c r="D37" s="27" t="s">
        <v>36</v>
      </c>
      <c r="E37" s="27" t="s">
        <v>36</v>
      </c>
      <c r="F37" s="27" t="s">
        <v>36</v>
      </c>
      <c r="G37" s="27" t="s">
        <v>36</v>
      </c>
      <c r="H37" s="11">
        <v>2</v>
      </c>
      <c r="I37" s="14">
        <f t="shared" si="0"/>
        <v>2</v>
      </c>
      <c r="J37" s="14">
        <v>1</v>
      </c>
      <c r="K37" s="15">
        <f>SUM(J37/1)</f>
        <v>1</v>
      </c>
      <c r="L37" s="14">
        <v>84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1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0" t="s">
        <v>34</v>
      </c>
      <c r="B38" s="26" t="s">
        <v>35</v>
      </c>
      <c r="C38" s="27" t="s">
        <v>36</v>
      </c>
      <c r="D38" s="27" t="s">
        <v>36</v>
      </c>
      <c r="E38" s="27" t="s">
        <v>36</v>
      </c>
      <c r="F38" s="27" t="s">
        <v>36</v>
      </c>
      <c r="G38" s="27" t="s">
        <v>36</v>
      </c>
      <c r="H38" s="27" t="s">
        <v>36</v>
      </c>
      <c r="I38" s="14">
        <f t="shared" si="0"/>
        <v>0</v>
      </c>
      <c r="J38" s="14">
        <v>0</v>
      </c>
      <c r="K38" s="15">
        <f>SUM(J38/7)</f>
        <v>0</v>
      </c>
      <c r="L38" s="14">
        <v>0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-10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s="24" customFormat="1" ht="24" customHeight="1" x14ac:dyDescent="0.35">
      <c r="A39" s="28" t="s">
        <v>42</v>
      </c>
      <c r="B39" s="26" t="s">
        <v>35</v>
      </c>
      <c r="C39" s="27" t="s">
        <v>36</v>
      </c>
      <c r="D39" s="27" t="s">
        <v>36</v>
      </c>
      <c r="E39" s="27" t="s">
        <v>36</v>
      </c>
      <c r="F39" s="27" t="s">
        <v>36</v>
      </c>
      <c r="G39" s="27" t="s">
        <v>36</v>
      </c>
      <c r="H39" s="27" t="s">
        <v>36</v>
      </c>
      <c r="I39" s="14">
        <f t="shared" si="0"/>
        <v>0</v>
      </c>
      <c r="J39" s="14">
        <v>0</v>
      </c>
      <c r="K39" s="15">
        <f>SUM(J39/7)</f>
        <v>0</v>
      </c>
      <c r="L39" s="14">
        <v>0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-10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s="29" customFormat="1" ht="24" customHeight="1" x14ac:dyDescent="0.35">
      <c r="A40" s="10" t="s">
        <v>47</v>
      </c>
      <c r="B40" s="26" t="s">
        <v>35</v>
      </c>
      <c r="C40" s="27" t="s">
        <v>36</v>
      </c>
      <c r="D40" s="27" t="s">
        <v>36</v>
      </c>
      <c r="E40" s="27" t="s">
        <v>36</v>
      </c>
      <c r="F40" s="27" t="s">
        <v>36</v>
      </c>
      <c r="G40" s="27" t="s">
        <v>36</v>
      </c>
      <c r="H40" s="27" t="s">
        <v>36</v>
      </c>
      <c r="I40" s="14">
        <f t="shared" si="0"/>
        <v>0</v>
      </c>
      <c r="J40" s="14">
        <v>0</v>
      </c>
      <c r="K40" s="15">
        <f>SUM(J40/7)</f>
        <v>0</v>
      </c>
      <c r="L40" s="14">
        <v>0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-10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4">
        <f t="shared" ref="B41:J41" si="5">SUM(B6:B40)</f>
        <v>57</v>
      </c>
      <c r="C41" s="14">
        <f t="shared" si="5"/>
        <v>61</v>
      </c>
      <c r="D41" s="14">
        <f t="shared" si="5"/>
        <v>59</v>
      </c>
      <c r="E41" s="14">
        <f t="shared" si="5"/>
        <v>64</v>
      </c>
      <c r="F41" s="14">
        <f t="shared" si="5"/>
        <v>64</v>
      </c>
      <c r="G41" s="14">
        <f t="shared" si="5"/>
        <v>49</v>
      </c>
      <c r="H41" s="14">
        <f t="shared" si="5"/>
        <v>69</v>
      </c>
      <c r="I41" s="14">
        <f t="shared" si="5"/>
        <v>423</v>
      </c>
      <c r="J41" s="14">
        <f t="shared" si="5"/>
        <v>202</v>
      </c>
      <c r="K41" s="14" t="s">
        <v>12</v>
      </c>
      <c r="L41" s="14">
        <f>SUM(L6:L40)</f>
        <v>16212</v>
      </c>
      <c r="M41" s="14">
        <f>SUM(M6:M40)</f>
        <v>119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35">
      <c r="A42" s="17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6"/>
      <c r="B47" s="19"/>
      <c r="C47" s="19"/>
      <c r="D47" s="19"/>
      <c r="E47" s="20"/>
      <c r="F47" s="20"/>
      <c r="G47" s="20"/>
      <c r="H47" s="20"/>
      <c r="I47" s="20"/>
      <c r="J47" s="20"/>
      <c r="K47" s="20"/>
      <c r="L47" s="20"/>
      <c r="M47" s="20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16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6.5" customHeight="1" x14ac:dyDescent="0.25">
      <c r="A49" s="21"/>
      <c r="B49" s="22"/>
      <c r="C49" s="22"/>
      <c r="D49" s="22"/>
      <c r="E49" s="22"/>
      <c r="F49" s="23" t="s">
        <v>13</v>
      </c>
      <c r="G49" s="23"/>
      <c r="H49" s="23"/>
      <c r="I49" s="23"/>
      <c r="J49" s="23"/>
      <c r="K49" s="23"/>
      <c r="L49" s="22"/>
      <c r="M49" s="22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6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</sheetData>
  <sortState ref="A6:M40">
    <sortCondition descending="1" ref="I6:I40"/>
    <sortCondition descending="1" ref="L6:L40"/>
    <sortCondition ref="A6:A40"/>
  </sortState>
  <mergeCells count="2">
    <mergeCell ref="A2:M2"/>
    <mergeCell ref="B52:N5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2022-09-10T16:43:50Z</dcterms:modified>
</cp:coreProperties>
</file>