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4" i="1" l="1"/>
  <c r="K27" i="1" l="1"/>
  <c r="K33" i="1"/>
  <c r="K34" i="1"/>
  <c r="K36" i="1"/>
  <c r="M33" i="1" l="1"/>
  <c r="I33" i="1"/>
  <c r="M27" i="1"/>
  <c r="I27" i="1"/>
  <c r="M34" i="1"/>
  <c r="I34" i="1"/>
  <c r="K14" i="1" l="1"/>
  <c r="K20" i="1" l="1"/>
  <c r="K25" i="1"/>
  <c r="M24" i="1" l="1"/>
  <c r="I24" i="1"/>
  <c r="L39" i="1" l="1"/>
  <c r="J39" i="1"/>
  <c r="H39" i="1"/>
  <c r="G39" i="1"/>
  <c r="F39" i="1"/>
  <c r="E39" i="1"/>
  <c r="D39" i="1"/>
  <c r="C39" i="1"/>
  <c r="B39" i="1"/>
  <c r="M14" i="1"/>
  <c r="I14" i="1"/>
  <c r="M6" i="1"/>
  <c r="K6" i="1"/>
  <c r="I6" i="1"/>
  <c r="M25" i="1"/>
  <c r="I25" i="1"/>
  <c r="M11" i="1"/>
  <c r="K11" i="1"/>
  <c r="I11" i="1"/>
  <c r="M23" i="1"/>
  <c r="K23" i="1"/>
  <c r="I23" i="1"/>
  <c r="M8" i="1"/>
  <c r="K8" i="1"/>
  <c r="I8" i="1"/>
  <c r="M26" i="1"/>
  <c r="K26" i="1"/>
  <c r="I26" i="1"/>
  <c r="M36" i="1"/>
  <c r="I36" i="1"/>
  <c r="M15" i="1"/>
  <c r="K15" i="1"/>
  <c r="I15" i="1"/>
  <c r="M19" i="1"/>
  <c r="K19" i="1"/>
  <c r="I19" i="1"/>
  <c r="M21" i="1"/>
  <c r="K21" i="1"/>
  <c r="I21" i="1"/>
  <c r="M37" i="1"/>
  <c r="K37" i="1"/>
  <c r="I37" i="1"/>
  <c r="M30" i="1"/>
  <c r="K30" i="1"/>
  <c r="I30" i="1"/>
  <c r="M12" i="1"/>
  <c r="K12" i="1"/>
  <c r="I12" i="1"/>
  <c r="M22" i="1"/>
  <c r="K22" i="1"/>
  <c r="I22" i="1"/>
  <c r="M7" i="1"/>
  <c r="K7" i="1"/>
  <c r="I7" i="1"/>
  <c r="M13" i="1"/>
  <c r="K13" i="1"/>
  <c r="I13" i="1"/>
  <c r="M28" i="1"/>
  <c r="K28" i="1"/>
  <c r="I28" i="1"/>
  <c r="M9" i="1"/>
  <c r="K9" i="1"/>
  <c r="I9" i="1"/>
  <c r="M20" i="1"/>
  <c r="I20" i="1"/>
  <c r="M31" i="1"/>
  <c r="K31" i="1"/>
  <c r="I31" i="1"/>
  <c r="M17" i="1"/>
  <c r="K17" i="1"/>
  <c r="I17" i="1"/>
  <c r="M35" i="1"/>
  <c r="K35" i="1"/>
  <c r="I35" i="1"/>
  <c r="M29" i="1"/>
  <c r="K29" i="1"/>
  <c r="I29" i="1"/>
  <c r="M32" i="1"/>
  <c r="K32" i="1"/>
  <c r="I32" i="1"/>
  <c r="M10" i="1"/>
  <c r="K10" i="1"/>
  <c r="I10" i="1"/>
  <c r="M16" i="1"/>
  <c r="K16" i="1"/>
  <c r="I16" i="1"/>
  <c r="M38" i="1"/>
  <c r="K38" i="1"/>
  <c r="I38" i="1"/>
  <c r="M18" i="1"/>
  <c r="K18" i="1"/>
  <c r="I18" i="1"/>
  <c r="I39" i="1" l="1"/>
  <c r="M39" i="1"/>
</calcChain>
</file>

<file path=xl/sharedStrings.xml><?xml version="1.0" encoding="utf-8"?>
<sst xmlns="http://schemas.openxmlformats.org/spreadsheetml/2006/main" count="82" uniqueCount="50">
  <si>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</si>
  <si>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</si>
  <si>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</si>
  <si>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</si>
  <si>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</si>
  <si>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</si>
  <si>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</si>
  <si>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</si>
  <si>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</si>
  <si>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</si>
  <si>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</si>
  <si>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</si>
  <si>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</si>
  <si>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</si>
  <si>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May 2022 Clan War League - Maynard's Gulag</t>
  </si>
  <si>
    <t>Trist80</t>
  </si>
  <si>
    <t>Ben</t>
  </si>
  <si>
    <t>Toowiseguy</t>
  </si>
  <si>
    <t>Flyin</t>
  </si>
  <si>
    <t>SuperJim</t>
  </si>
  <si>
    <t>Snake Eyes</t>
  </si>
  <si>
    <t>Arrogant SOB</t>
  </si>
  <si>
    <t>Jakfrost 85</t>
  </si>
  <si>
    <t>lil SOB</t>
  </si>
  <si>
    <t>_Kyle_ (TH14)</t>
  </si>
  <si>
    <t>Welder80</t>
  </si>
  <si>
    <t>Caveman</t>
  </si>
  <si>
    <t>Ben 2</t>
  </si>
  <si>
    <t>Sherif</t>
  </si>
  <si>
    <t>death</t>
  </si>
  <si>
    <t>Kyle (TH12)</t>
  </si>
  <si>
    <t>Foosbill</t>
  </si>
  <si>
    <t>Henry2</t>
  </si>
  <si>
    <t>Titan88</t>
  </si>
  <si>
    <t>Camslam</t>
  </si>
  <si>
    <t>Gvade</t>
  </si>
  <si>
    <t>TheGenericOne</t>
  </si>
  <si>
    <t>Trist Jr</t>
  </si>
  <si>
    <t>Ben 3</t>
  </si>
  <si>
    <t>Trogdor2</t>
  </si>
  <si>
    <t>Gopher</t>
  </si>
  <si>
    <t>CM-MK-Prince</t>
  </si>
  <si>
    <t>Not Used</t>
  </si>
  <si>
    <t>Henry3</t>
  </si>
  <si>
    <t>CM-MK-Baron</t>
  </si>
  <si>
    <t>Ajax</t>
  </si>
  <si>
    <t>Vazz</t>
  </si>
  <si>
    <t>N/A</t>
  </si>
  <si>
    <t>HeimDall</t>
  </si>
  <si>
    <t>Joel the Great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</si>
</sst>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FF0000"/>
      </patternFill>
    </fill>
    <fill>
      <patternFill patternType="solid">
        <fgColor rgb="FFD8D8D8"/>
        <bgColor rgb="FFD8D8D8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FF000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8" fillId="9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11" borderId="13" xfId="0" applyFont="1" applyFill="1" applyBorder="1" applyAlignment="1">
      <alignment horizontal="center" wrapText="1"/>
    </xf>
    <xf numFmtId="0" fontId="5" fillId="11" borderId="11" xfId="0" applyFont="1" applyFill="1" applyBorder="1" applyAlignment="1">
      <alignment horizontal="center"/>
    </xf>
    <xf numFmtId="165" fontId="5" fillId="11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0"/>
  <sheetViews>
    <sheetView showGridLines="0" tabSelected="1" topLeftCell="A17" workbookViewId="0">
      <selection activeCell="A23" sqref="A23:M23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8" t="s">
        <v>14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30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19</v>
      </c>
      <c r="B6" s="13">
        <v>3</v>
      </c>
      <c r="C6" s="13">
        <v>3</v>
      </c>
      <c r="D6" s="11">
        <v>2</v>
      </c>
      <c r="E6" s="11">
        <v>2</v>
      </c>
      <c r="F6" s="13">
        <v>3</v>
      </c>
      <c r="G6" s="13">
        <v>3</v>
      </c>
      <c r="H6" s="11">
        <v>2</v>
      </c>
      <c r="I6" s="14">
        <f t="shared" ref="I6:I38" si="0">SUM(B6:H6)</f>
        <v>18</v>
      </c>
      <c r="J6" s="14">
        <v>7</v>
      </c>
      <c r="K6" s="15">
        <f t="shared" ref="K6:K19" si="1">SUM(J6/7)</f>
        <v>1</v>
      </c>
      <c r="L6" s="14">
        <v>674</v>
      </c>
      <c r="M6" s="14">
        <f t="shared" ref="M6:M30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27</v>
      </c>
      <c r="B7" s="11">
        <v>2</v>
      </c>
      <c r="C7" s="13">
        <v>3</v>
      </c>
      <c r="D7" s="11">
        <v>2</v>
      </c>
      <c r="E7" s="11">
        <v>2</v>
      </c>
      <c r="F7" s="13">
        <v>3</v>
      </c>
      <c r="G7" s="13">
        <v>3</v>
      </c>
      <c r="H7" s="13">
        <v>3</v>
      </c>
      <c r="I7" s="14">
        <f t="shared" si="0"/>
        <v>18</v>
      </c>
      <c r="J7" s="14">
        <v>7</v>
      </c>
      <c r="K7" s="15">
        <f t="shared" si="1"/>
        <v>1</v>
      </c>
      <c r="L7" s="14">
        <v>593</v>
      </c>
      <c r="M7" s="14">
        <f t="shared" si="2"/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20</v>
      </c>
      <c r="B8" s="13">
        <v>3</v>
      </c>
      <c r="C8" s="11">
        <v>2</v>
      </c>
      <c r="D8" s="11">
        <v>2</v>
      </c>
      <c r="E8" s="11">
        <v>2</v>
      </c>
      <c r="F8" s="11">
        <v>2</v>
      </c>
      <c r="G8" s="13">
        <v>3</v>
      </c>
      <c r="H8" s="13">
        <v>3</v>
      </c>
      <c r="I8" s="14">
        <f t="shared" si="0"/>
        <v>17</v>
      </c>
      <c r="J8" s="14">
        <v>7</v>
      </c>
      <c r="K8" s="15">
        <f t="shared" si="1"/>
        <v>1</v>
      </c>
      <c r="L8" s="14">
        <v>667</v>
      </c>
      <c r="M8" s="14">
        <f t="shared" si="2"/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16</v>
      </c>
      <c r="B9" s="11">
        <v>2</v>
      </c>
      <c r="C9" s="13">
        <v>3</v>
      </c>
      <c r="D9" s="11">
        <v>2</v>
      </c>
      <c r="E9" s="11">
        <v>2</v>
      </c>
      <c r="F9" s="11">
        <v>2</v>
      </c>
      <c r="G9" s="13">
        <v>3</v>
      </c>
      <c r="H9" s="13">
        <v>3</v>
      </c>
      <c r="I9" s="14">
        <f t="shared" si="0"/>
        <v>17</v>
      </c>
      <c r="J9" s="14">
        <v>7</v>
      </c>
      <c r="K9" s="15">
        <f t="shared" si="1"/>
        <v>1</v>
      </c>
      <c r="L9" s="14">
        <v>607</v>
      </c>
      <c r="M9" s="14">
        <f t="shared" si="2"/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25</v>
      </c>
      <c r="B10" s="11">
        <v>2</v>
      </c>
      <c r="C10" s="11">
        <v>2</v>
      </c>
      <c r="D10" s="13">
        <v>3</v>
      </c>
      <c r="E10" s="11">
        <v>2</v>
      </c>
      <c r="F10" s="13">
        <v>3</v>
      </c>
      <c r="G10" s="11">
        <v>2</v>
      </c>
      <c r="H10" s="11">
        <v>2</v>
      </c>
      <c r="I10" s="14">
        <f t="shared" si="0"/>
        <v>16</v>
      </c>
      <c r="J10" s="14">
        <v>7</v>
      </c>
      <c r="K10" s="15">
        <f t="shared" si="1"/>
        <v>1</v>
      </c>
      <c r="L10" s="14">
        <v>643</v>
      </c>
      <c r="M10" s="14">
        <f t="shared" si="2"/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21</v>
      </c>
      <c r="B11" s="11">
        <v>2</v>
      </c>
      <c r="C11" s="11">
        <v>2</v>
      </c>
      <c r="D11" s="13">
        <v>3</v>
      </c>
      <c r="E11" s="11">
        <v>2</v>
      </c>
      <c r="F11" s="11">
        <v>2</v>
      </c>
      <c r="G11" s="13">
        <v>3</v>
      </c>
      <c r="H11" s="11">
        <v>2</v>
      </c>
      <c r="I11" s="14">
        <f t="shared" si="0"/>
        <v>16</v>
      </c>
      <c r="J11" s="14">
        <v>7</v>
      </c>
      <c r="K11" s="15">
        <f t="shared" si="1"/>
        <v>1</v>
      </c>
      <c r="L11" s="14">
        <v>624</v>
      </c>
      <c r="M11" s="14">
        <f t="shared" si="2"/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24</v>
      </c>
      <c r="B12" s="13">
        <v>3</v>
      </c>
      <c r="C12" s="13">
        <v>3</v>
      </c>
      <c r="D12" s="16" t="s">
        <v>42</v>
      </c>
      <c r="E12" s="11">
        <v>2</v>
      </c>
      <c r="F12" s="13">
        <v>3</v>
      </c>
      <c r="G12" s="13">
        <v>3</v>
      </c>
      <c r="H12" s="11">
        <v>2</v>
      </c>
      <c r="I12" s="14">
        <f t="shared" si="0"/>
        <v>16</v>
      </c>
      <c r="J12" s="14">
        <v>6</v>
      </c>
      <c r="K12" s="15">
        <f t="shared" si="1"/>
        <v>0.8571428571428571</v>
      </c>
      <c r="L12" s="14">
        <v>577</v>
      </c>
      <c r="M12" s="14">
        <f t="shared" si="2"/>
        <v>-4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45</v>
      </c>
      <c r="B13" s="11">
        <v>2</v>
      </c>
      <c r="C13" s="13">
        <v>3</v>
      </c>
      <c r="D13" s="11">
        <v>2</v>
      </c>
      <c r="E13" s="12">
        <v>1</v>
      </c>
      <c r="F13" s="13">
        <v>3</v>
      </c>
      <c r="G13" s="11">
        <v>2</v>
      </c>
      <c r="H13" s="11">
        <v>2</v>
      </c>
      <c r="I13" s="14">
        <f t="shared" si="0"/>
        <v>15</v>
      </c>
      <c r="J13" s="14">
        <v>7</v>
      </c>
      <c r="K13" s="15">
        <f t="shared" si="1"/>
        <v>1</v>
      </c>
      <c r="L13" s="14">
        <v>603</v>
      </c>
      <c r="M13" s="14">
        <f t="shared" si="2"/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17</v>
      </c>
      <c r="B14" s="13">
        <v>3</v>
      </c>
      <c r="C14" s="12">
        <v>1</v>
      </c>
      <c r="D14" s="11">
        <v>2</v>
      </c>
      <c r="E14" s="12">
        <v>1</v>
      </c>
      <c r="F14" s="13">
        <v>3</v>
      </c>
      <c r="G14" s="13">
        <v>3</v>
      </c>
      <c r="H14" s="11">
        <v>2</v>
      </c>
      <c r="I14" s="14">
        <f t="shared" si="0"/>
        <v>15</v>
      </c>
      <c r="J14" s="14">
        <v>7</v>
      </c>
      <c r="K14" s="15">
        <f t="shared" si="1"/>
        <v>1</v>
      </c>
      <c r="L14" s="14">
        <v>575</v>
      </c>
      <c r="M14" s="14">
        <f t="shared" si="2"/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6" customFormat="1" ht="24" customHeight="1" x14ac:dyDescent="0.35">
      <c r="A15" s="10" t="s">
        <v>15</v>
      </c>
      <c r="B15" s="12">
        <v>1</v>
      </c>
      <c r="C15" s="12">
        <v>1</v>
      </c>
      <c r="D15" s="11">
        <v>2</v>
      </c>
      <c r="E15" s="11">
        <v>2</v>
      </c>
      <c r="F15" s="13">
        <v>3</v>
      </c>
      <c r="G15" s="13">
        <v>3</v>
      </c>
      <c r="H15" s="11">
        <v>2</v>
      </c>
      <c r="I15" s="14">
        <f t="shared" si="0"/>
        <v>14</v>
      </c>
      <c r="J15" s="14">
        <v>7</v>
      </c>
      <c r="K15" s="15">
        <f t="shared" si="1"/>
        <v>1</v>
      </c>
      <c r="L15" s="14">
        <v>578</v>
      </c>
      <c r="M15" s="14">
        <f t="shared" si="2"/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41</v>
      </c>
      <c r="B16" s="11">
        <v>2</v>
      </c>
      <c r="C16" s="11">
        <v>2</v>
      </c>
      <c r="D16" s="11">
        <v>2</v>
      </c>
      <c r="E16" s="12">
        <v>1</v>
      </c>
      <c r="F16" s="11">
        <v>2</v>
      </c>
      <c r="G16" s="11">
        <v>2</v>
      </c>
      <c r="H16" s="13">
        <v>3</v>
      </c>
      <c r="I16" s="14">
        <f t="shared" si="0"/>
        <v>14</v>
      </c>
      <c r="J16" s="14">
        <v>7</v>
      </c>
      <c r="K16" s="15">
        <f t="shared" si="1"/>
        <v>1</v>
      </c>
      <c r="L16" s="14">
        <v>500</v>
      </c>
      <c r="M16" s="14">
        <f t="shared" si="2"/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35</v>
      </c>
      <c r="B17" s="11">
        <v>2</v>
      </c>
      <c r="C17" s="11">
        <v>2</v>
      </c>
      <c r="D17" s="11">
        <v>2</v>
      </c>
      <c r="E17" s="12">
        <v>1</v>
      </c>
      <c r="F17" s="11">
        <v>2</v>
      </c>
      <c r="G17" s="12">
        <v>1</v>
      </c>
      <c r="H17" s="13">
        <v>3</v>
      </c>
      <c r="I17" s="14">
        <f t="shared" si="0"/>
        <v>13</v>
      </c>
      <c r="J17" s="14">
        <v>7</v>
      </c>
      <c r="K17" s="15">
        <f t="shared" si="1"/>
        <v>1</v>
      </c>
      <c r="L17" s="14">
        <v>469</v>
      </c>
      <c r="M17" s="14">
        <f t="shared" si="2"/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37</v>
      </c>
      <c r="B18" s="11">
        <v>2</v>
      </c>
      <c r="C18" s="11">
        <v>2</v>
      </c>
      <c r="D18" s="11">
        <v>2</v>
      </c>
      <c r="E18" s="27">
        <v>0</v>
      </c>
      <c r="F18" s="11">
        <v>2</v>
      </c>
      <c r="G18" s="11">
        <v>2</v>
      </c>
      <c r="H18" s="11">
        <v>2</v>
      </c>
      <c r="I18" s="14">
        <f t="shared" si="0"/>
        <v>12</v>
      </c>
      <c r="J18" s="14">
        <v>7</v>
      </c>
      <c r="K18" s="15">
        <f t="shared" si="1"/>
        <v>1</v>
      </c>
      <c r="L18" s="14">
        <v>554</v>
      </c>
      <c r="M18" s="14">
        <f t="shared" si="2"/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23</v>
      </c>
      <c r="B19" s="11">
        <v>2</v>
      </c>
      <c r="C19" s="12">
        <v>1</v>
      </c>
      <c r="D19" s="11">
        <v>2</v>
      </c>
      <c r="E19" s="27">
        <v>0</v>
      </c>
      <c r="F19" s="11">
        <v>2</v>
      </c>
      <c r="G19" s="11">
        <v>2</v>
      </c>
      <c r="H19" s="11">
        <v>2</v>
      </c>
      <c r="I19" s="14">
        <f t="shared" si="0"/>
        <v>11</v>
      </c>
      <c r="J19" s="14">
        <v>7</v>
      </c>
      <c r="K19" s="15">
        <f t="shared" si="1"/>
        <v>1</v>
      </c>
      <c r="L19" s="14">
        <v>545</v>
      </c>
      <c r="M19" s="14">
        <f t="shared" si="2"/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40</v>
      </c>
      <c r="B20" s="12">
        <v>1</v>
      </c>
      <c r="C20" s="12">
        <v>1</v>
      </c>
      <c r="D20" s="11">
        <v>2</v>
      </c>
      <c r="E20" s="11">
        <v>2</v>
      </c>
      <c r="F20" s="13">
        <v>3</v>
      </c>
      <c r="G20" s="27">
        <v>0</v>
      </c>
      <c r="H20" s="11">
        <v>2</v>
      </c>
      <c r="I20" s="14">
        <f t="shared" si="0"/>
        <v>11</v>
      </c>
      <c r="J20" s="14">
        <v>7</v>
      </c>
      <c r="K20" s="15">
        <f>SUM(J20/5)</f>
        <v>1.4</v>
      </c>
      <c r="L20" s="14">
        <v>518</v>
      </c>
      <c r="M20" s="14">
        <f t="shared" si="2"/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22</v>
      </c>
      <c r="B21" s="11">
        <v>2</v>
      </c>
      <c r="C21" s="11">
        <v>2</v>
      </c>
      <c r="D21" s="12">
        <v>1</v>
      </c>
      <c r="E21" s="12">
        <v>1</v>
      </c>
      <c r="F21" s="11">
        <v>2</v>
      </c>
      <c r="G21" s="11">
        <v>2</v>
      </c>
      <c r="H21" s="12">
        <v>1</v>
      </c>
      <c r="I21" s="14">
        <f t="shared" si="0"/>
        <v>11</v>
      </c>
      <c r="J21" s="14">
        <v>7</v>
      </c>
      <c r="K21" s="15">
        <f>SUM(J21/7)</f>
        <v>1</v>
      </c>
      <c r="L21" s="14">
        <v>383</v>
      </c>
      <c r="M21" s="14">
        <f t="shared" si="2"/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36</v>
      </c>
      <c r="B22" s="11">
        <v>2</v>
      </c>
      <c r="C22" s="12">
        <v>1</v>
      </c>
      <c r="D22" s="11">
        <v>2</v>
      </c>
      <c r="E22" s="12">
        <v>1</v>
      </c>
      <c r="F22" s="12">
        <v>1</v>
      </c>
      <c r="G22" s="12">
        <v>1</v>
      </c>
      <c r="H22" s="11">
        <v>2</v>
      </c>
      <c r="I22" s="14">
        <f t="shared" si="0"/>
        <v>10</v>
      </c>
      <c r="J22" s="14">
        <v>7</v>
      </c>
      <c r="K22" s="15">
        <f>SUM(J22/7)</f>
        <v>1</v>
      </c>
      <c r="L22" s="14">
        <v>450</v>
      </c>
      <c r="M22" s="14">
        <f t="shared" si="2"/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44</v>
      </c>
      <c r="B23" s="13">
        <v>3</v>
      </c>
      <c r="C23" s="27">
        <v>0</v>
      </c>
      <c r="D23" s="12">
        <v>1</v>
      </c>
      <c r="E23" s="27">
        <v>0</v>
      </c>
      <c r="F23" s="11">
        <v>2</v>
      </c>
      <c r="G23" s="12">
        <v>1</v>
      </c>
      <c r="H23" s="13">
        <v>3</v>
      </c>
      <c r="I23" s="14">
        <f t="shared" si="0"/>
        <v>10</v>
      </c>
      <c r="J23" s="14">
        <v>7</v>
      </c>
      <c r="K23" s="15">
        <f>SUM(J23/7)</f>
        <v>1</v>
      </c>
      <c r="L23" s="14">
        <v>433</v>
      </c>
      <c r="M23" s="14">
        <f t="shared" si="2"/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26" customFormat="1" ht="24" customHeight="1" x14ac:dyDescent="0.35">
      <c r="A24" s="10" t="s">
        <v>26</v>
      </c>
      <c r="B24" s="11">
        <v>2</v>
      </c>
      <c r="C24" s="12">
        <v>1</v>
      </c>
      <c r="D24" s="11">
        <v>2</v>
      </c>
      <c r="E24" s="27">
        <v>0</v>
      </c>
      <c r="F24" s="11">
        <v>2</v>
      </c>
      <c r="G24" s="12">
        <v>1</v>
      </c>
      <c r="H24" s="11">
        <v>2</v>
      </c>
      <c r="I24" s="14">
        <f t="shared" si="0"/>
        <v>10</v>
      </c>
      <c r="J24" s="14">
        <v>7</v>
      </c>
      <c r="K24" s="15">
        <f>SUM(J24/7)</f>
        <v>1</v>
      </c>
      <c r="L24" s="14">
        <v>416</v>
      </c>
      <c r="M24" s="14">
        <f t="shared" si="2"/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34</v>
      </c>
      <c r="B25" s="12">
        <v>1</v>
      </c>
      <c r="C25" s="11">
        <v>2</v>
      </c>
      <c r="D25" s="11">
        <v>2</v>
      </c>
      <c r="E25" s="12">
        <v>1</v>
      </c>
      <c r="F25" s="12">
        <v>1</v>
      </c>
      <c r="G25" s="11">
        <v>2</v>
      </c>
      <c r="H25" s="12">
        <v>1</v>
      </c>
      <c r="I25" s="14">
        <f t="shared" si="0"/>
        <v>10</v>
      </c>
      <c r="J25" s="14">
        <v>7</v>
      </c>
      <c r="K25" s="15">
        <f>SUM(J25/7)</f>
        <v>1</v>
      </c>
      <c r="L25" s="14">
        <v>411</v>
      </c>
      <c r="M25" s="14">
        <f t="shared" si="2"/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31</v>
      </c>
      <c r="B26" s="11">
        <v>2</v>
      </c>
      <c r="C26" s="11">
        <v>2</v>
      </c>
      <c r="D26" s="12">
        <v>1</v>
      </c>
      <c r="E26" s="12">
        <v>1</v>
      </c>
      <c r="F26" s="27">
        <v>0</v>
      </c>
      <c r="G26" s="12">
        <v>1</v>
      </c>
      <c r="H26" s="12">
        <v>1</v>
      </c>
      <c r="I26" s="14">
        <f t="shared" si="0"/>
        <v>8</v>
      </c>
      <c r="J26" s="14">
        <v>7</v>
      </c>
      <c r="K26" s="15">
        <f>SUM(J26/7)</f>
        <v>1</v>
      </c>
      <c r="L26" s="14">
        <v>406</v>
      </c>
      <c r="M26" s="14">
        <f t="shared" si="2"/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49</v>
      </c>
      <c r="B27" s="17" t="s">
        <v>47</v>
      </c>
      <c r="C27" s="17" t="s">
        <v>47</v>
      </c>
      <c r="D27" s="11">
        <v>2</v>
      </c>
      <c r="E27" s="12">
        <v>1</v>
      </c>
      <c r="F27" s="12">
        <v>1</v>
      </c>
      <c r="G27" s="11">
        <v>2</v>
      </c>
      <c r="H27" s="11">
        <v>2</v>
      </c>
      <c r="I27" s="14">
        <f t="shared" si="0"/>
        <v>8</v>
      </c>
      <c r="J27" s="14">
        <v>5</v>
      </c>
      <c r="K27" s="15">
        <f>SUM(J27/5)</f>
        <v>1</v>
      </c>
      <c r="L27" s="14">
        <v>381</v>
      </c>
      <c r="M27" s="14">
        <f t="shared" si="2"/>
        <v>5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28</v>
      </c>
      <c r="B28" s="12">
        <v>1</v>
      </c>
      <c r="C28" s="27">
        <v>0</v>
      </c>
      <c r="D28" s="12">
        <v>1</v>
      </c>
      <c r="E28" s="12">
        <v>1</v>
      </c>
      <c r="F28" s="11">
        <v>2</v>
      </c>
      <c r="G28" s="11">
        <v>2</v>
      </c>
      <c r="H28" s="12">
        <v>1</v>
      </c>
      <c r="I28" s="14">
        <f t="shared" si="0"/>
        <v>8</v>
      </c>
      <c r="J28" s="14">
        <v>7</v>
      </c>
      <c r="K28" s="15">
        <f>SUM(J28/7)</f>
        <v>1</v>
      </c>
      <c r="L28" s="14">
        <v>372</v>
      </c>
      <c r="M28" s="14">
        <f t="shared" si="2"/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30</v>
      </c>
      <c r="B29" s="16" t="s">
        <v>42</v>
      </c>
      <c r="C29" s="11">
        <v>2</v>
      </c>
      <c r="D29" s="12">
        <v>1</v>
      </c>
      <c r="E29" s="16" t="s">
        <v>42</v>
      </c>
      <c r="F29" s="11">
        <v>2</v>
      </c>
      <c r="G29" s="11">
        <v>2</v>
      </c>
      <c r="H29" s="12">
        <v>1</v>
      </c>
      <c r="I29" s="14">
        <f t="shared" si="0"/>
        <v>8</v>
      </c>
      <c r="J29" s="14">
        <v>5</v>
      </c>
      <c r="K29" s="15">
        <f>SUM(J29/7)</f>
        <v>0.7142857142857143</v>
      </c>
      <c r="L29" s="14">
        <v>367</v>
      </c>
      <c r="M29" s="14">
        <f t="shared" si="2"/>
        <v>-15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32</v>
      </c>
      <c r="B30" s="11">
        <v>2</v>
      </c>
      <c r="C30" s="16" t="s">
        <v>42</v>
      </c>
      <c r="D30" s="16" t="s">
        <v>42</v>
      </c>
      <c r="E30" s="12">
        <v>1</v>
      </c>
      <c r="F30" s="11">
        <v>2</v>
      </c>
      <c r="G30" s="11">
        <v>2</v>
      </c>
      <c r="H30" s="12">
        <v>1</v>
      </c>
      <c r="I30" s="14">
        <f t="shared" si="0"/>
        <v>8</v>
      </c>
      <c r="J30" s="14">
        <v>5</v>
      </c>
      <c r="K30" s="15">
        <f>SUM(J30/7)</f>
        <v>0.7142857142857143</v>
      </c>
      <c r="L30" s="14">
        <v>297</v>
      </c>
      <c r="M30" s="14">
        <f t="shared" si="2"/>
        <v>-15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38</v>
      </c>
      <c r="B31" s="12">
        <v>1</v>
      </c>
      <c r="C31" s="12">
        <v>1</v>
      </c>
      <c r="D31" s="16" t="s">
        <v>42</v>
      </c>
      <c r="E31" s="12">
        <v>1</v>
      </c>
      <c r="F31" s="11">
        <v>2</v>
      </c>
      <c r="G31" s="12">
        <v>1</v>
      </c>
      <c r="H31" s="12">
        <v>1</v>
      </c>
      <c r="I31" s="14">
        <f t="shared" si="0"/>
        <v>7</v>
      </c>
      <c r="J31" s="14">
        <v>6</v>
      </c>
      <c r="K31" s="15">
        <f>SUM(J31/7)</f>
        <v>0.8571428571428571</v>
      </c>
      <c r="L31" s="14">
        <v>436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Used",-10,IF((E31)=1,1,IF((E31)=2,1,IF((E31)=3,1,IF((E31)=0,1,))))))+IF(ISBLANK(F33),0,IF((F33)="NA",0,IF((F33)="Not Used",-10,IF((F33)=1,1,IF((F33)=2,1,IF((F33)=3,1,IF((F33)=0,1,))))))+IF(ISBLANK(G31),0,IF((G31)="NA",0,IF((G31)="Not Used",-10,IF((G31)=1,1,IF((G31)=2,1,IF((G31)=3,1,IF((G31)=0,1,))))))+IF(ISBLANK(H31),0,IF((H31)="NA",0,IF((H31)="Not Used",-10,IF((H31)=1,1,IF((H31)=2,1,IF((H31)=3,1,IF((H31)=0,1,))))))))))))))</f>
        <v>-4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0" t="s">
        <v>18</v>
      </c>
      <c r="B32" s="16" t="s">
        <v>42</v>
      </c>
      <c r="C32" s="11">
        <v>2</v>
      </c>
      <c r="D32" s="11">
        <v>2</v>
      </c>
      <c r="E32" s="16" t="s">
        <v>42</v>
      </c>
      <c r="F32" s="12">
        <v>1</v>
      </c>
      <c r="G32" s="27">
        <v>0</v>
      </c>
      <c r="H32" s="11">
        <v>2</v>
      </c>
      <c r="I32" s="14">
        <f t="shared" si="0"/>
        <v>7</v>
      </c>
      <c r="J32" s="14">
        <v>5</v>
      </c>
      <c r="K32" s="15">
        <f>SUM(J32/7)</f>
        <v>0.7142857142857143</v>
      </c>
      <c r="L32" s="14">
        <v>368</v>
      </c>
      <c r="M32" s="14">
        <f t="shared" ref="M32:M38" si="3"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-15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0" t="s">
        <v>48</v>
      </c>
      <c r="B33" s="17" t="s">
        <v>47</v>
      </c>
      <c r="C33" s="12">
        <v>1</v>
      </c>
      <c r="D33" s="11">
        <v>2</v>
      </c>
      <c r="E33" s="27">
        <v>0</v>
      </c>
      <c r="F33" s="11">
        <v>2</v>
      </c>
      <c r="G33" s="12">
        <v>1</v>
      </c>
      <c r="H33" s="12">
        <v>1</v>
      </c>
      <c r="I33" s="14">
        <f t="shared" si="0"/>
        <v>7</v>
      </c>
      <c r="J33" s="14">
        <v>6</v>
      </c>
      <c r="K33" s="15">
        <f>SUM(J33/6)</f>
        <v>1</v>
      </c>
      <c r="L33" s="14">
        <v>305</v>
      </c>
      <c r="M33" s="14">
        <f t="shared" si="3"/>
        <v>6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0" t="s">
        <v>46</v>
      </c>
      <c r="B34" s="17" t="s">
        <v>47</v>
      </c>
      <c r="C34" s="27">
        <v>0</v>
      </c>
      <c r="D34" s="12">
        <v>1</v>
      </c>
      <c r="E34" s="11">
        <v>2</v>
      </c>
      <c r="F34" s="16" t="s">
        <v>42</v>
      </c>
      <c r="G34" s="11">
        <v>2</v>
      </c>
      <c r="H34" s="11">
        <v>2</v>
      </c>
      <c r="I34" s="14">
        <f t="shared" si="0"/>
        <v>7</v>
      </c>
      <c r="J34" s="14">
        <v>5</v>
      </c>
      <c r="K34" s="15">
        <f>SUM(J34/6)</f>
        <v>0.83333333333333337</v>
      </c>
      <c r="L34" s="14">
        <v>305</v>
      </c>
      <c r="M34" s="14">
        <f t="shared" si="3"/>
        <v>-5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29</v>
      </c>
      <c r="B35" s="12">
        <v>1</v>
      </c>
      <c r="C35" s="11">
        <v>2</v>
      </c>
      <c r="D35" s="16" t="s">
        <v>42</v>
      </c>
      <c r="E35" s="12">
        <v>1</v>
      </c>
      <c r="F35" s="12">
        <v>1</v>
      </c>
      <c r="G35" s="12">
        <v>1</v>
      </c>
      <c r="H35" s="27">
        <v>0</v>
      </c>
      <c r="I35" s="14">
        <f t="shared" si="0"/>
        <v>6</v>
      </c>
      <c r="J35" s="14">
        <v>6</v>
      </c>
      <c r="K35" s="15">
        <f>SUM(J35/7)</f>
        <v>0.8571428571428571</v>
      </c>
      <c r="L35" s="14">
        <v>324</v>
      </c>
      <c r="M35" s="14">
        <f t="shared" si="3"/>
        <v>-4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s="26" customFormat="1" ht="24" customHeight="1" x14ac:dyDescent="0.35">
      <c r="A36" s="10" t="s">
        <v>43</v>
      </c>
      <c r="B36" s="12">
        <v>1</v>
      </c>
      <c r="C36" s="16" t="s">
        <v>42</v>
      </c>
      <c r="D36" s="17" t="s">
        <v>47</v>
      </c>
      <c r="E36" s="17" t="s">
        <v>47</v>
      </c>
      <c r="F36" s="17" t="s">
        <v>47</v>
      </c>
      <c r="G36" s="17" t="s">
        <v>47</v>
      </c>
      <c r="H36" s="17" t="s">
        <v>47</v>
      </c>
      <c r="I36" s="14">
        <f t="shared" si="0"/>
        <v>1</v>
      </c>
      <c r="J36" s="14">
        <v>1</v>
      </c>
      <c r="K36" s="15">
        <f>SUM(J36/2)</f>
        <v>0.5</v>
      </c>
      <c r="L36" s="14">
        <v>46</v>
      </c>
      <c r="M36" s="14">
        <f t="shared" si="3"/>
        <v>-9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35">
      <c r="A37" s="10" t="s">
        <v>33</v>
      </c>
      <c r="B37" s="16" t="s">
        <v>42</v>
      </c>
      <c r="C37" s="17" t="s">
        <v>47</v>
      </c>
      <c r="D37" s="17" t="s">
        <v>47</v>
      </c>
      <c r="E37" s="17" t="s">
        <v>47</v>
      </c>
      <c r="F37" s="17" t="s">
        <v>47</v>
      </c>
      <c r="G37" s="17" t="s">
        <v>47</v>
      </c>
      <c r="H37" s="17" t="s">
        <v>47</v>
      </c>
      <c r="I37" s="14">
        <f t="shared" si="0"/>
        <v>0</v>
      </c>
      <c r="J37" s="14">
        <v>0</v>
      </c>
      <c r="K37" s="15">
        <f>SUM(J37/7)</f>
        <v>0</v>
      </c>
      <c r="L37" s="14">
        <v>0</v>
      </c>
      <c r="M37" s="14">
        <f t="shared" si="3"/>
        <v>-10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35">
      <c r="A38" s="10" t="s">
        <v>39</v>
      </c>
      <c r="B38" s="16" t="s">
        <v>42</v>
      </c>
      <c r="C38" s="17" t="s">
        <v>47</v>
      </c>
      <c r="D38" s="17" t="s">
        <v>47</v>
      </c>
      <c r="E38" s="17" t="s">
        <v>47</v>
      </c>
      <c r="F38" s="17" t="s">
        <v>47</v>
      </c>
      <c r="G38" s="17" t="s">
        <v>47</v>
      </c>
      <c r="H38" s="17" t="s">
        <v>47</v>
      </c>
      <c r="I38" s="14">
        <f t="shared" si="0"/>
        <v>0</v>
      </c>
      <c r="J38" s="14">
        <v>0</v>
      </c>
      <c r="K38" s="15">
        <f>SUM(J38/7)</f>
        <v>0</v>
      </c>
      <c r="L38" s="14">
        <v>0</v>
      </c>
      <c r="M38" s="14">
        <f t="shared" si="3"/>
        <v>-10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25">
      <c r="A39" s="18"/>
      <c r="B39" s="14">
        <f t="shared" ref="B39:J39" si="4">SUM(B6:B38)</f>
        <v>50</v>
      </c>
      <c r="C39" s="14">
        <f t="shared" si="4"/>
        <v>47</v>
      </c>
      <c r="D39" s="14">
        <f t="shared" si="4"/>
        <v>48</v>
      </c>
      <c r="E39" s="14">
        <f t="shared" si="4"/>
        <v>33</v>
      </c>
      <c r="F39" s="14">
        <f t="shared" si="4"/>
        <v>59</v>
      </c>
      <c r="G39" s="14">
        <f t="shared" si="4"/>
        <v>56</v>
      </c>
      <c r="H39" s="14">
        <f t="shared" si="4"/>
        <v>56</v>
      </c>
      <c r="I39" s="14">
        <f t="shared" si="4"/>
        <v>349</v>
      </c>
      <c r="J39" s="14">
        <f t="shared" si="4"/>
        <v>197</v>
      </c>
      <c r="K39" s="14" t="s">
        <v>12</v>
      </c>
      <c r="L39" s="14">
        <f>SUM(L6:L38)</f>
        <v>14427</v>
      </c>
      <c r="M39" s="14">
        <f>SUM(M6:M38)</f>
        <v>67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35">
      <c r="A40" s="19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1"/>
      <c r="M40" s="21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18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8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8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8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8"/>
      <c r="B45" s="21"/>
      <c r="C45" s="21"/>
      <c r="D45" s="21"/>
      <c r="E45" s="22"/>
      <c r="F45" s="22"/>
      <c r="G45" s="22"/>
      <c r="H45" s="22"/>
      <c r="I45" s="22"/>
      <c r="J45" s="22"/>
      <c r="K45" s="22"/>
      <c r="L45" s="22"/>
      <c r="M45" s="22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18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6.5" customHeight="1" x14ac:dyDescent="0.25">
      <c r="A47" s="23"/>
      <c r="B47" s="24"/>
      <c r="C47" s="24"/>
      <c r="D47" s="24"/>
      <c r="E47" s="24"/>
      <c r="F47" s="25" t="s">
        <v>13</v>
      </c>
      <c r="G47" s="25"/>
      <c r="H47" s="25"/>
      <c r="I47" s="25"/>
      <c r="J47" s="25"/>
      <c r="K47" s="25"/>
      <c r="L47" s="24"/>
      <c r="M47" s="24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1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sortState ref="A6:M38">
    <sortCondition descending="1" ref="I6:I38"/>
    <sortCondition descending="1" ref="L6:L38"/>
    <sortCondition ref="A6:A38"/>
  </sortState>
  <mergeCells count="2">
    <mergeCell ref="A2:M2"/>
    <mergeCell ref="B50:N50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2022-05-14T20:53:02Z</dcterms:modified>
</cp:coreProperties>
</file>