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5" i="1" l="1"/>
  <c r="K24" i="1"/>
  <c r="K26" i="1"/>
  <c r="K29" i="1"/>
  <c r="K31" i="1"/>
  <c r="K30" i="1"/>
  <c r="K34" i="1"/>
  <c r="K33" i="1"/>
  <c r="K35" i="1"/>
  <c r="K37" i="1"/>
  <c r="K38" i="1"/>
  <c r="K36" i="1"/>
  <c r="K39" i="1"/>
  <c r="K20" i="1"/>
  <c r="K19" i="1"/>
  <c r="M31" i="1" l="1"/>
  <c r="I31" i="1"/>
  <c r="M34" i="1"/>
  <c r="I34" i="1"/>
  <c r="M44" i="1"/>
  <c r="K44" i="1"/>
  <c r="I44" i="1"/>
  <c r="M36" i="1"/>
  <c r="I36" i="1"/>
  <c r="M33" i="1"/>
  <c r="I33" i="1"/>
  <c r="M29" i="1"/>
  <c r="I29" i="1"/>
  <c r="M35" i="1"/>
  <c r="I35" i="1"/>
  <c r="M24" i="1"/>
  <c r="I24" i="1"/>
  <c r="I37" i="1"/>
  <c r="K23" i="1" l="1"/>
  <c r="K43" i="1" l="1"/>
  <c r="K28" i="1"/>
  <c r="M43" i="1" l="1"/>
  <c r="I43" i="1"/>
  <c r="L45" i="1" l="1"/>
  <c r="J45" i="1"/>
  <c r="H45" i="1"/>
  <c r="G45" i="1"/>
  <c r="F45" i="1"/>
  <c r="E45" i="1"/>
  <c r="D45" i="1"/>
  <c r="C45" i="1"/>
  <c r="B45" i="1"/>
  <c r="M23" i="1"/>
  <c r="I23" i="1"/>
  <c r="M9" i="1"/>
  <c r="K9" i="1"/>
  <c r="I9" i="1"/>
  <c r="M28" i="1"/>
  <c r="I28" i="1"/>
  <c r="M26" i="1"/>
  <c r="I26" i="1"/>
  <c r="M13" i="1"/>
  <c r="K13" i="1"/>
  <c r="I13" i="1"/>
  <c r="M37" i="1"/>
  <c r="M8" i="1"/>
  <c r="K8" i="1"/>
  <c r="I8" i="1"/>
  <c r="M20" i="1"/>
  <c r="I20" i="1"/>
  <c r="M18" i="1"/>
  <c r="K18" i="1"/>
  <c r="I18" i="1"/>
  <c r="M15" i="1"/>
  <c r="I15" i="1"/>
  <c r="M10" i="1"/>
  <c r="K10" i="1"/>
  <c r="I10" i="1"/>
  <c r="M11" i="1"/>
  <c r="K11" i="1"/>
  <c r="I11" i="1"/>
  <c r="M14" i="1"/>
  <c r="K14" i="1"/>
  <c r="I14" i="1"/>
  <c r="M39" i="1"/>
  <c r="I39" i="1"/>
  <c r="M6" i="1"/>
  <c r="K6" i="1"/>
  <c r="I6" i="1"/>
  <c r="M27" i="1"/>
  <c r="K27" i="1"/>
  <c r="I27" i="1"/>
  <c r="M42" i="1"/>
  <c r="K42" i="1"/>
  <c r="I42" i="1"/>
  <c r="M30" i="1"/>
  <c r="I30" i="1"/>
  <c r="M38" i="1"/>
  <c r="I38" i="1"/>
  <c r="M7" i="1"/>
  <c r="K7" i="1"/>
  <c r="I7" i="1"/>
  <c r="M19" i="1"/>
  <c r="I19" i="1"/>
  <c r="M12" i="1"/>
  <c r="K12" i="1"/>
  <c r="I12" i="1"/>
  <c r="M22" i="1"/>
  <c r="K22" i="1"/>
  <c r="I22" i="1"/>
  <c r="M41" i="1"/>
  <c r="K41" i="1"/>
  <c r="I41" i="1"/>
  <c r="M25" i="1"/>
  <c r="K25" i="1"/>
  <c r="I25" i="1"/>
  <c r="M21" i="1"/>
  <c r="K21" i="1"/>
  <c r="I21" i="1"/>
  <c r="M40" i="1"/>
  <c r="K40" i="1"/>
  <c r="I40" i="1"/>
  <c r="M16" i="1"/>
  <c r="K16" i="1"/>
  <c r="I16" i="1"/>
  <c r="M32" i="1"/>
  <c r="K32" i="1"/>
  <c r="I32" i="1"/>
  <c r="M17" i="1"/>
  <c r="K17" i="1"/>
  <c r="I17" i="1"/>
  <c r="I45" i="1" l="1"/>
  <c r="M45" i="1"/>
</calcChain>
</file>

<file path=xl/sharedStrings.xml><?xml version="1.0" encoding="utf-8"?>
<sst xmlns="http://schemas.openxmlformats.org/spreadsheetml/2006/main" count="144" uniqueCount="56">
  <si>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</si>
  <si>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</si>
  <si>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</si>
  <si>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</si>
  <si>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</si>
  <si>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</si>
  <si>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</si>
  <si>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</si>
  <si>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</si>
  <si>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</si>
  <si>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</si>
  <si>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</si>
  <si>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</si>
  <si>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</si>
  <si>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May 2022 Clan War League - Maynard Social</t>
  </si>
  <si>
    <t>Kenlawwood</t>
  </si>
  <si>
    <t>Kaff</t>
  </si>
  <si>
    <t>iamzaan</t>
  </si>
  <si>
    <t>Sillyguy33</t>
  </si>
  <si>
    <t>Jake</t>
  </si>
  <si>
    <t>Gurmeet</t>
  </si>
  <si>
    <t>Nezzam</t>
  </si>
  <si>
    <t>Nate b</t>
  </si>
  <si>
    <t>White Lightin</t>
  </si>
  <si>
    <t>Jaime</t>
  </si>
  <si>
    <t>CM-Lord Maynard</t>
  </si>
  <si>
    <t>&lt;=-CR&gt;&gt;&amp;@</t>
  </si>
  <si>
    <t>James</t>
  </si>
  <si>
    <t>Chandran3d</t>
  </si>
  <si>
    <t>Nithesh</t>
  </si>
  <si>
    <t>Aldwin*Desiree</t>
  </si>
  <si>
    <t>Army27</t>
  </si>
  <si>
    <t>Jon</t>
  </si>
  <si>
    <t>Matthew</t>
  </si>
  <si>
    <t>Noahtwin2</t>
  </si>
  <si>
    <t>Andrew</t>
  </si>
  <si>
    <t>Milo Sr.</t>
  </si>
  <si>
    <t>Cameron</t>
  </si>
  <si>
    <t>Blade</t>
  </si>
  <si>
    <t>BHM2</t>
  </si>
  <si>
    <t>Purple Thunder</t>
  </si>
  <si>
    <t>CM-MK-Colonel</t>
  </si>
  <si>
    <t>CM-MK-Sliverhawk</t>
  </si>
  <si>
    <t>CM-MK-Major</t>
  </si>
  <si>
    <t>CM-MK-Marshal</t>
  </si>
  <si>
    <t>Not Used</t>
  </si>
  <si>
    <t>N/A</t>
  </si>
  <si>
    <t>CM-MK-Captain</t>
  </si>
  <si>
    <t>Brock (TH8)</t>
  </si>
  <si>
    <t>CM-MK-Officer</t>
  </si>
  <si>
    <t>CM-MK-Private</t>
  </si>
  <si>
    <t>Vaders Fist</t>
  </si>
  <si>
    <t>The Final Order</t>
  </si>
  <si>
    <t>Mann</t>
  </si>
  <si>
    <t>TrainingWheels</t>
  </si>
  <si>
    <t>achui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</si>
</sst>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FF0000"/>
        <bgColor rgb="FFFF0000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11" borderId="13" xfId="0" applyFont="1" applyFill="1" applyBorder="1" applyAlignment="1">
      <alignment horizontal="center" wrapText="1"/>
    </xf>
    <xf numFmtId="0" fontId="5" fillId="11" borderId="11" xfId="0" applyFont="1" applyFill="1" applyBorder="1" applyAlignment="1">
      <alignment horizontal="center"/>
    </xf>
    <xf numFmtId="165" fontId="5" fillId="11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6"/>
  <sheetViews>
    <sheetView showGridLines="0" tabSelected="1" topLeftCell="A2" workbookViewId="0">
      <selection activeCell="J17" sqref="J17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8" t="s">
        <v>14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25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16</v>
      </c>
      <c r="B7" s="11">
        <v>2</v>
      </c>
      <c r="C7" s="11">
        <v>2</v>
      </c>
      <c r="D7" s="13">
        <v>3</v>
      </c>
      <c r="E7" s="13">
        <v>3</v>
      </c>
      <c r="F7" s="11">
        <v>2</v>
      </c>
      <c r="G7" s="13">
        <v>3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607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32</v>
      </c>
      <c r="B8" s="12">
        <v>1</v>
      </c>
      <c r="C8" s="13">
        <v>3</v>
      </c>
      <c r="D8" s="13">
        <v>3</v>
      </c>
      <c r="E8" s="11">
        <v>2</v>
      </c>
      <c r="F8" s="11">
        <v>2</v>
      </c>
      <c r="G8" s="13">
        <v>3</v>
      </c>
      <c r="H8" s="13">
        <v>3</v>
      </c>
      <c r="I8" s="14">
        <f>SUM(B8:H8)</f>
        <v>17</v>
      </c>
      <c r="J8" s="14">
        <v>7</v>
      </c>
      <c r="K8" s="15">
        <f>SUM(J8/7)</f>
        <v>1</v>
      </c>
      <c r="L8" s="14">
        <v>596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19</v>
      </c>
      <c r="B9" s="11">
        <v>2</v>
      </c>
      <c r="C9" s="11">
        <v>2</v>
      </c>
      <c r="D9" s="11">
        <v>2</v>
      </c>
      <c r="E9" s="13">
        <v>3</v>
      </c>
      <c r="F9" s="13">
        <v>3</v>
      </c>
      <c r="G9" s="11">
        <v>2</v>
      </c>
      <c r="H9" s="11">
        <v>2</v>
      </c>
      <c r="I9" s="14">
        <f>SUM(B9:H9)</f>
        <v>16</v>
      </c>
      <c r="J9" s="14">
        <v>7</v>
      </c>
      <c r="K9" s="15">
        <f>SUM(J9/7)</f>
        <v>1</v>
      </c>
      <c r="L9" s="14">
        <v>555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24</v>
      </c>
      <c r="B10" s="13">
        <v>3</v>
      </c>
      <c r="C10" s="11">
        <v>2</v>
      </c>
      <c r="D10" s="12">
        <v>1</v>
      </c>
      <c r="E10" s="11">
        <v>2</v>
      </c>
      <c r="F10" s="11">
        <v>2</v>
      </c>
      <c r="G10" s="11">
        <v>2</v>
      </c>
      <c r="H10" s="11">
        <v>2</v>
      </c>
      <c r="I10" s="14">
        <f>SUM(B10:H10)</f>
        <v>14</v>
      </c>
      <c r="J10" s="14">
        <v>7</v>
      </c>
      <c r="K10" s="15">
        <f>SUM(J10/7)</f>
        <v>1</v>
      </c>
      <c r="L10" s="14">
        <v>505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23</v>
      </c>
      <c r="B11" s="11">
        <v>2</v>
      </c>
      <c r="C11" s="11">
        <v>2</v>
      </c>
      <c r="D11" s="11">
        <v>2</v>
      </c>
      <c r="E11" s="11">
        <v>2</v>
      </c>
      <c r="F11" s="12">
        <v>1</v>
      </c>
      <c r="G11" s="11">
        <v>2</v>
      </c>
      <c r="H11" s="11">
        <v>2</v>
      </c>
      <c r="I11" s="14">
        <f>SUM(B11:H11)</f>
        <v>13</v>
      </c>
      <c r="J11" s="14">
        <v>7</v>
      </c>
      <c r="K11" s="15">
        <f>SUM(J11/7)</f>
        <v>1</v>
      </c>
      <c r="L11" s="14">
        <v>522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39</v>
      </c>
      <c r="B12" s="11">
        <v>2</v>
      </c>
      <c r="C12" s="11">
        <v>2</v>
      </c>
      <c r="D12" s="11">
        <v>2</v>
      </c>
      <c r="E12" s="11">
        <v>2</v>
      </c>
      <c r="F12" s="11">
        <v>2</v>
      </c>
      <c r="G12" s="12">
        <v>1</v>
      </c>
      <c r="H12" s="11">
        <v>2</v>
      </c>
      <c r="I12" s="14">
        <f>SUM(B12:H12)</f>
        <v>13</v>
      </c>
      <c r="J12" s="14">
        <v>7</v>
      </c>
      <c r="K12" s="15">
        <f>SUM(J12/7)</f>
        <v>1</v>
      </c>
      <c r="L12" s="14">
        <v>422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Used",-10,IF((E12)=1,1,IF((E12)=2,1,IF((E12)=3,1,IF((E12)=0,1,))))))+IF(ISBLANK(F14),0,IF((F14)="NA",0,IF((F14)="Not Used",-10,IF((F14)=1,1,IF((F14)=2,1,IF((F14)=3,1,IF((F14)=0,1,))))))+IF(ISBLANK(G12),0,IF((G12)="NA",0,IF((G12)="Not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44</v>
      </c>
      <c r="B13" s="11">
        <v>2</v>
      </c>
      <c r="C13" s="11">
        <v>2</v>
      </c>
      <c r="D13" s="11">
        <v>2</v>
      </c>
      <c r="E13" s="11">
        <v>2</v>
      </c>
      <c r="F13" s="11">
        <v>2</v>
      </c>
      <c r="G13" s="27">
        <v>0</v>
      </c>
      <c r="H13" s="11">
        <v>2</v>
      </c>
      <c r="I13" s="14">
        <f>SUM(B13:H13)</f>
        <v>12</v>
      </c>
      <c r="J13" s="14">
        <v>7</v>
      </c>
      <c r="K13" s="15">
        <f>SUM(J13/7)</f>
        <v>1</v>
      </c>
      <c r="L13" s="14">
        <v>537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34</v>
      </c>
      <c r="B14" s="11">
        <v>2</v>
      </c>
      <c r="C14" s="11">
        <v>2</v>
      </c>
      <c r="D14" s="12">
        <v>1</v>
      </c>
      <c r="E14" s="16" t="s">
        <v>45</v>
      </c>
      <c r="F14" s="11">
        <v>2</v>
      </c>
      <c r="G14" s="13">
        <v>3</v>
      </c>
      <c r="H14" s="12">
        <v>1</v>
      </c>
      <c r="I14" s="14">
        <f>SUM(B14:H14)</f>
        <v>11</v>
      </c>
      <c r="J14" s="14">
        <v>6</v>
      </c>
      <c r="K14" s="15">
        <f>SUM(J14/7)</f>
        <v>0.8571428571428571</v>
      </c>
      <c r="L14" s="14">
        <v>565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50</v>
      </c>
      <c r="B15" s="17" t="s">
        <v>46</v>
      </c>
      <c r="C15" s="17" t="s">
        <v>46</v>
      </c>
      <c r="D15" s="12">
        <v>1</v>
      </c>
      <c r="E15" s="13">
        <v>3</v>
      </c>
      <c r="F15" s="11">
        <v>2</v>
      </c>
      <c r="G15" s="11">
        <v>2</v>
      </c>
      <c r="H15" s="13">
        <v>3</v>
      </c>
      <c r="I15" s="14">
        <f>SUM(B15:H15)</f>
        <v>11</v>
      </c>
      <c r="J15" s="14">
        <v>5</v>
      </c>
      <c r="K15" s="15">
        <f>SUM(J15/5)</f>
        <v>1</v>
      </c>
      <c r="L15" s="14">
        <v>377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42</v>
      </c>
      <c r="B16" s="11">
        <v>2</v>
      </c>
      <c r="C16" s="11">
        <v>2</v>
      </c>
      <c r="D16" s="27">
        <v>0</v>
      </c>
      <c r="E16" s="13">
        <v>3</v>
      </c>
      <c r="F16" s="11">
        <v>2</v>
      </c>
      <c r="G16" s="27">
        <v>0</v>
      </c>
      <c r="H16" s="12">
        <v>1</v>
      </c>
      <c r="I16" s="14">
        <f>SUM(B16:H16)</f>
        <v>10</v>
      </c>
      <c r="J16" s="14">
        <v>7</v>
      </c>
      <c r="K16" s="15">
        <f>SUM(J16/7)</f>
        <v>1</v>
      </c>
      <c r="L16" s="14">
        <v>392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38</v>
      </c>
      <c r="B17" s="11">
        <v>2</v>
      </c>
      <c r="C17" s="12">
        <v>1</v>
      </c>
      <c r="D17" s="11">
        <v>2</v>
      </c>
      <c r="E17" s="12">
        <v>1</v>
      </c>
      <c r="F17" s="11">
        <v>2</v>
      </c>
      <c r="G17" s="12">
        <v>1</v>
      </c>
      <c r="H17" s="12">
        <v>1</v>
      </c>
      <c r="I17" s="14">
        <f>SUM(B17:H17)</f>
        <v>10</v>
      </c>
      <c r="J17" s="14">
        <v>7</v>
      </c>
      <c r="K17" s="15">
        <f>SUM(J17/7)</f>
        <v>1</v>
      </c>
      <c r="L17" s="14">
        <v>321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15</v>
      </c>
      <c r="B18" s="12">
        <v>1</v>
      </c>
      <c r="C18" s="27">
        <v>0</v>
      </c>
      <c r="D18" s="11">
        <v>2</v>
      </c>
      <c r="E18" s="11">
        <v>2</v>
      </c>
      <c r="F18" s="12">
        <v>1</v>
      </c>
      <c r="G18" s="12">
        <v>1</v>
      </c>
      <c r="H18" s="11">
        <v>2</v>
      </c>
      <c r="I18" s="14">
        <f>SUM(B18:H18)</f>
        <v>9</v>
      </c>
      <c r="J18" s="14">
        <v>7</v>
      </c>
      <c r="K18" s="15">
        <f>SUM(J18/7)</f>
        <v>1</v>
      </c>
      <c r="L18" s="14">
        <v>427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41</v>
      </c>
      <c r="B19" s="11">
        <v>2</v>
      </c>
      <c r="C19" s="13">
        <v>3</v>
      </c>
      <c r="D19" s="27">
        <v>0</v>
      </c>
      <c r="E19" s="12">
        <v>1</v>
      </c>
      <c r="F19" s="11">
        <v>2</v>
      </c>
      <c r="G19" s="27">
        <v>0</v>
      </c>
      <c r="H19" s="12">
        <v>1</v>
      </c>
      <c r="I19" s="14">
        <f>SUM(B19:H19)</f>
        <v>9</v>
      </c>
      <c r="J19" s="14">
        <v>7</v>
      </c>
      <c r="K19" s="15">
        <f>SUM(J19/7)</f>
        <v>1</v>
      </c>
      <c r="L19" s="14">
        <v>401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43</v>
      </c>
      <c r="B20" s="12">
        <v>1</v>
      </c>
      <c r="C20" s="12">
        <v>1</v>
      </c>
      <c r="D20" s="27">
        <v>0</v>
      </c>
      <c r="E20" s="11">
        <v>2</v>
      </c>
      <c r="F20" s="11">
        <v>2</v>
      </c>
      <c r="G20" s="12">
        <v>1</v>
      </c>
      <c r="H20" s="11">
        <v>2</v>
      </c>
      <c r="I20" s="14">
        <f>SUM(B20:H20)</f>
        <v>9</v>
      </c>
      <c r="J20" s="14">
        <v>7</v>
      </c>
      <c r="K20" s="15">
        <f>SUM(J20/7)</f>
        <v>1</v>
      </c>
      <c r="L20" s="14">
        <v>351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18</v>
      </c>
      <c r="B21" s="27">
        <v>0</v>
      </c>
      <c r="C21" s="27">
        <v>0</v>
      </c>
      <c r="D21" s="12">
        <v>1</v>
      </c>
      <c r="E21" s="12">
        <v>1</v>
      </c>
      <c r="F21" s="11">
        <v>2</v>
      </c>
      <c r="G21" s="12">
        <v>1</v>
      </c>
      <c r="H21" s="13">
        <v>3</v>
      </c>
      <c r="I21" s="14">
        <f>SUM(B21:H21)</f>
        <v>8</v>
      </c>
      <c r="J21" s="14">
        <v>7</v>
      </c>
      <c r="K21" s="15">
        <f>SUM(J21/7)</f>
        <v>1</v>
      </c>
      <c r="L21" s="14">
        <v>544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36</v>
      </c>
      <c r="B22" s="11">
        <v>2</v>
      </c>
      <c r="C22" s="11">
        <v>2</v>
      </c>
      <c r="D22" s="11">
        <v>2</v>
      </c>
      <c r="E22" s="12">
        <v>1</v>
      </c>
      <c r="F22" s="12">
        <v>1</v>
      </c>
      <c r="G22" s="27">
        <v>0</v>
      </c>
      <c r="H22" s="27">
        <v>0</v>
      </c>
      <c r="I22" s="14">
        <f>SUM(B22:H22)</f>
        <v>8</v>
      </c>
      <c r="J22" s="14">
        <v>7</v>
      </c>
      <c r="K22" s="15">
        <f>SUM(J22/7)</f>
        <v>1</v>
      </c>
      <c r="L22" s="14">
        <v>471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17</v>
      </c>
      <c r="B23" s="12">
        <v>1</v>
      </c>
      <c r="C23" s="12">
        <v>1</v>
      </c>
      <c r="D23" s="11">
        <v>2</v>
      </c>
      <c r="E23" s="11">
        <v>2</v>
      </c>
      <c r="F23" s="16" t="s">
        <v>45</v>
      </c>
      <c r="G23" s="12">
        <v>1</v>
      </c>
      <c r="H23" s="12">
        <v>1</v>
      </c>
      <c r="I23" s="14">
        <f>SUM(B23:H23)</f>
        <v>8</v>
      </c>
      <c r="J23" s="14">
        <v>6</v>
      </c>
      <c r="K23" s="15">
        <f>SUM(J23/7)</f>
        <v>0.8571428571428571</v>
      </c>
      <c r="L23" s="14">
        <v>345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-4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47</v>
      </c>
      <c r="B24" s="17" t="s">
        <v>46</v>
      </c>
      <c r="C24" s="11">
        <v>2</v>
      </c>
      <c r="D24" s="27">
        <v>0</v>
      </c>
      <c r="E24" s="11">
        <v>2</v>
      </c>
      <c r="F24" s="11">
        <v>2</v>
      </c>
      <c r="G24" s="27">
        <v>0</v>
      </c>
      <c r="H24" s="11">
        <v>2</v>
      </c>
      <c r="I24" s="14">
        <f>SUM(B24:H24)</f>
        <v>8</v>
      </c>
      <c r="J24" s="14">
        <v>6</v>
      </c>
      <c r="K24" s="15">
        <f>SUM(J24/6)</f>
        <v>1</v>
      </c>
      <c r="L24" s="14">
        <v>305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6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31</v>
      </c>
      <c r="B25" s="11">
        <v>2</v>
      </c>
      <c r="C25" s="13">
        <v>3</v>
      </c>
      <c r="D25" s="12">
        <v>1</v>
      </c>
      <c r="E25" s="16" t="s">
        <v>45</v>
      </c>
      <c r="F25" s="11">
        <v>2</v>
      </c>
      <c r="G25" s="16" t="s">
        <v>45</v>
      </c>
      <c r="H25" s="16" t="s">
        <v>45</v>
      </c>
      <c r="I25" s="14">
        <f>SUM(B25:H25)</f>
        <v>8</v>
      </c>
      <c r="J25" s="14">
        <v>4</v>
      </c>
      <c r="K25" s="15">
        <f>SUM(J25/7)</f>
        <v>0.5714285714285714</v>
      </c>
      <c r="L25" s="14">
        <v>260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-26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35">
      <c r="A26" s="10" t="s">
        <v>22</v>
      </c>
      <c r="B26" s="16" t="s">
        <v>45</v>
      </c>
      <c r="C26" s="13">
        <v>3</v>
      </c>
      <c r="D26" s="16" t="s">
        <v>45</v>
      </c>
      <c r="E26" s="17" t="s">
        <v>46</v>
      </c>
      <c r="F26" s="12">
        <v>1</v>
      </c>
      <c r="G26" s="12">
        <v>1</v>
      </c>
      <c r="H26" s="11">
        <v>2</v>
      </c>
      <c r="I26" s="14">
        <f>SUM(B26:H26)</f>
        <v>7</v>
      </c>
      <c r="J26" s="14">
        <v>4</v>
      </c>
      <c r="K26" s="15">
        <f>SUM(J26/6)</f>
        <v>0.66666666666666663</v>
      </c>
      <c r="L26" s="14">
        <v>334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-16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26" customFormat="1" ht="24" customHeight="1" x14ac:dyDescent="0.35">
      <c r="A27" s="10" t="s">
        <v>37</v>
      </c>
      <c r="B27" s="12">
        <v>1</v>
      </c>
      <c r="C27" s="11">
        <v>2</v>
      </c>
      <c r="D27" s="27">
        <v>0</v>
      </c>
      <c r="E27" s="12">
        <v>1</v>
      </c>
      <c r="F27" s="16" t="s">
        <v>45</v>
      </c>
      <c r="G27" s="11">
        <v>2</v>
      </c>
      <c r="H27" s="27">
        <v>0</v>
      </c>
      <c r="I27" s="14">
        <f>SUM(B27:H27)</f>
        <v>6</v>
      </c>
      <c r="J27" s="14">
        <v>6</v>
      </c>
      <c r="K27" s="15">
        <f>SUM(J27/7)</f>
        <v>0.8571428571428571</v>
      </c>
      <c r="L27" s="14">
        <v>372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35</v>
      </c>
      <c r="B28" s="13">
        <v>3</v>
      </c>
      <c r="C28" s="11">
        <v>2</v>
      </c>
      <c r="D28" s="27">
        <v>0</v>
      </c>
      <c r="E28" s="16" t="s">
        <v>45</v>
      </c>
      <c r="F28" s="16" t="s">
        <v>45</v>
      </c>
      <c r="G28" s="12">
        <v>1</v>
      </c>
      <c r="H28" s="16" t="s">
        <v>45</v>
      </c>
      <c r="I28" s="14">
        <f>SUM(B28:H28)</f>
        <v>6</v>
      </c>
      <c r="J28" s="14">
        <v>4</v>
      </c>
      <c r="K28" s="15">
        <f>SUM(J28/7)</f>
        <v>0.5714285714285714</v>
      </c>
      <c r="L28" s="14">
        <v>318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-26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35">
      <c r="A29" s="10" t="s">
        <v>49</v>
      </c>
      <c r="B29" s="17" t="s">
        <v>46</v>
      </c>
      <c r="C29" s="17" t="s">
        <v>46</v>
      </c>
      <c r="D29" s="27">
        <v>0</v>
      </c>
      <c r="E29" s="11">
        <v>2</v>
      </c>
      <c r="F29" s="11">
        <v>2</v>
      </c>
      <c r="G29" s="27">
        <v>0</v>
      </c>
      <c r="H29" s="11">
        <v>2</v>
      </c>
      <c r="I29" s="14">
        <f>SUM(B29:H29)</f>
        <v>6</v>
      </c>
      <c r="J29" s="14">
        <v>5</v>
      </c>
      <c r="K29" s="15">
        <f>SUM(J29/5)</f>
        <v>1</v>
      </c>
      <c r="L29" s="14">
        <v>267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35">
      <c r="A30" s="10" t="s">
        <v>20</v>
      </c>
      <c r="B30" s="13">
        <v>3</v>
      </c>
      <c r="C30" s="11">
        <v>2</v>
      </c>
      <c r="D30" s="17" t="s">
        <v>46</v>
      </c>
      <c r="E30" s="17" t="s">
        <v>46</v>
      </c>
      <c r="F30" s="17" t="s">
        <v>46</v>
      </c>
      <c r="G30" s="17" t="s">
        <v>46</v>
      </c>
      <c r="H30" s="17" t="s">
        <v>46</v>
      </c>
      <c r="I30" s="14">
        <f>SUM(B30:H30)</f>
        <v>5</v>
      </c>
      <c r="J30" s="14">
        <v>2</v>
      </c>
      <c r="K30" s="15">
        <f>SUM(J30/2)</f>
        <v>1</v>
      </c>
      <c r="L30" s="14">
        <v>175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2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55</v>
      </c>
      <c r="B31" s="17" t="s">
        <v>46</v>
      </c>
      <c r="C31" s="17" t="s">
        <v>46</v>
      </c>
      <c r="D31" s="17" t="s">
        <v>46</v>
      </c>
      <c r="E31" s="17" t="s">
        <v>46</v>
      </c>
      <c r="F31" s="17" t="s">
        <v>46</v>
      </c>
      <c r="G31" s="11">
        <v>2</v>
      </c>
      <c r="H31" s="13">
        <v>3</v>
      </c>
      <c r="I31" s="14">
        <f>SUM(B31:H31)</f>
        <v>5</v>
      </c>
      <c r="J31" s="14">
        <v>2</v>
      </c>
      <c r="K31" s="15">
        <f>SUM(J31/2)</f>
        <v>1</v>
      </c>
      <c r="L31" s="14">
        <v>159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2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6" customFormat="1" ht="24" customHeight="1" x14ac:dyDescent="0.35">
      <c r="A32" s="10" t="s">
        <v>40</v>
      </c>
      <c r="B32" s="27">
        <v>0</v>
      </c>
      <c r="C32" s="12">
        <v>1</v>
      </c>
      <c r="D32" s="27">
        <v>0</v>
      </c>
      <c r="E32" s="12">
        <v>1</v>
      </c>
      <c r="F32" s="12">
        <v>1</v>
      </c>
      <c r="G32" s="12">
        <v>1</v>
      </c>
      <c r="H32" s="27">
        <v>0</v>
      </c>
      <c r="I32" s="14">
        <f>SUM(B32:H32)</f>
        <v>4</v>
      </c>
      <c r="J32" s="14">
        <v>7</v>
      </c>
      <c r="K32" s="15">
        <f>SUM(J32/7)</f>
        <v>1</v>
      </c>
      <c r="L32" s="14">
        <v>245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26" customFormat="1" ht="24" customHeight="1" x14ac:dyDescent="0.35">
      <c r="A33" s="10" t="s">
        <v>51</v>
      </c>
      <c r="B33" s="17" t="s">
        <v>46</v>
      </c>
      <c r="C33" s="17" t="s">
        <v>46</v>
      </c>
      <c r="D33" s="12">
        <v>1</v>
      </c>
      <c r="E33" s="12">
        <v>1</v>
      </c>
      <c r="F33" s="12">
        <v>1</v>
      </c>
      <c r="G33" s="27">
        <v>0</v>
      </c>
      <c r="H33" s="27">
        <v>0</v>
      </c>
      <c r="I33" s="14">
        <f>SUM(B33:H33)</f>
        <v>3</v>
      </c>
      <c r="J33" s="14">
        <v>5</v>
      </c>
      <c r="K33" s="15">
        <f>SUM(J33/5)</f>
        <v>1</v>
      </c>
      <c r="L33" s="14">
        <v>294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26" customFormat="1" ht="24" customHeight="1" x14ac:dyDescent="0.35">
      <c r="A34" s="10" t="s">
        <v>54</v>
      </c>
      <c r="B34" s="17" t="s">
        <v>46</v>
      </c>
      <c r="C34" s="17" t="s">
        <v>46</v>
      </c>
      <c r="D34" s="17" t="s">
        <v>46</v>
      </c>
      <c r="E34" s="16" t="s">
        <v>45</v>
      </c>
      <c r="F34" s="11">
        <v>2</v>
      </c>
      <c r="G34" s="12">
        <v>1</v>
      </c>
      <c r="H34" s="27">
        <v>0</v>
      </c>
      <c r="I34" s="14">
        <f>SUM(B34:H34)</f>
        <v>3</v>
      </c>
      <c r="J34" s="14">
        <v>3</v>
      </c>
      <c r="K34" s="15">
        <f>SUM(J34/4)</f>
        <v>0.75</v>
      </c>
      <c r="L34" s="14">
        <v>129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4" customHeight="1" x14ac:dyDescent="0.35">
      <c r="A35" s="10" t="s">
        <v>48</v>
      </c>
      <c r="B35" s="17" t="s">
        <v>46</v>
      </c>
      <c r="C35" s="17" t="s">
        <v>46</v>
      </c>
      <c r="D35" s="27">
        <v>0</v>
      </c>
      <c r="E35" s="12">
        <v>1</v>
      </c>
      <c r="F35" s="12">
        <v>1</v>
      </c>
      <c r="G35" s="27">
        <v>0</v>
      </c>
      <c r="H35" s="27">
        <v>0</v>
      </c>
      <c r="I35" s="14">
        <f>SUM(B35:H35)</f>
        <v>2</v>
      </c>
      <c r="J35" s="14">
        <v>5</v>
      </c>
      <c r="K35" s="15">
        <f>SUM(J35/5)</f>
        <v>1</v>
      </c>
      <c r="L35" s="14">
        <v>222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4" customHeight="1" x14ac:dyDescent="0.35">
      <c r="A36" s="10" t="s">
        <v>52</v>
      </c>
      <c r="B36" s="17" t="s">
        <v>46</v>
      </c>
      <c r="C36" s="17" t="s">
        <v>46</v>
      </c>
      <c r="D36" s="12">
        <v>1</v>
      </c>
      <c r="E36" s="12">
        <v>1</v>
      </c>
      <c r="F36" s="16" t="s">
        <v>45</v>
      </c>
      <c r="G36" s="27">
        <v>0</v>
      </c>
      <c r="H36" s="27">
        <v>0</v>
      </c>
      <c r="I36" s="14">
        <f>SUM(B36:H36)</f>
        <v>2</v>
      </c>
      <c r="J36" s="14">
        <v>4</v>
      </c>
      <c r="K36" s="15">
        <f>SUM(J36/5)</f>
        <v>0.8</v>
      </c>
      <c r="L36" s="14">
        <v>188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-6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4" customHeight="1" x14ac:dyDescent="0.35">
      <c r="A37" s="10" t="s">
        <v>21</v>
      </c>
      <c r="B37" s="11">
        <v>2</v>
      </c>
      <c r="C37" s="17" t="s">
        <v>46</v>
      </c>
      <c r="D37" s="17" t="s">
        <v>46</v>
      </c>
      <c r="E37" s="17" t="s">
        <v>46</v>
      </c>
      <c r="F37" s="17" t="s">
        <v>46</v>
      </c>
      <c r="G37" s="17" t="s">
        <v>46</v>
      </c>
      <c r="H37" s="17" t="s">
        <v>46</v>
      </c>
      <c r="I37" s="14">
        <f>SUM(B37:H37)</f>
        <v>2</v>
      </c>
      <c r="J37" s="14">
        <v>1</v>
      </c>
      <c r="K37" s="15">
        <f>SUM(J37/1)</f>
        <v>1</v>
      </c>
      <c r="L37" s="14">
        <v>89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35">
      <c r="A38" s="10" t="s">
        <v>29</v>
      </c>
      <c r="B38" s="12">
        <v>1</v>
      </c>
      <c r="C38" s="16" t="s">
        <v>45</v>
      </c>
      <c r="D38" s="12">
        <v>1</v>
      </c>
      <c r="E38" s="16" t="s">
        <v>45</v>
      </c>
      <c r="F38" s="16" t="s">
        <v>45</v>
      </c>
      <c r="G38" s="17" t="s">
        <v>46</v>
      </c>
      <c r="H38" s="17" t="s">
        <v>46</v>
      </c>
      <c r="I38" s="14">
        <f>SUM(B38:H38)</f>
        <v>2</v>
      </c>
      <c r="J38" s="14">
        <v>2</v>
      </c>
      <c r="K38" s="15">
        <f>SUM(J38/5)</f>
        <v>0.4</v>
      </c>
      <c r="L38" s="14">
        <v>85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-28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0" t="s">
        <v>33</v>
      </c>
      <c r="B39" s="27">
        <v>0</v>
      </c>
      <c r="C39" s="16" t="s">
        <v>45</v>
      </c>
      <c r="D39" s="16" t="s">
        <v>45</v>
      </c>
      <c r="E39" s="17" t="s">
        <v>46</v>
      </c>
      <c r="F39" s="17" t="s">
        <v>46</v>
      </c>
      <c r="G39" s="17" t="s">
        <v>46</v>
      </c>
      <c r="H39" s="17" t="s">
        <v>46</v>
      </c>
      <c r="I39" s="14">
        <f>SUM(B39:H39)</f>
        <v>0</v>
      </c>
      <c r="J39" s="14">
        <v>1</v>
      </c>
      <c r="K39" s="15">
        <f>SUM(J39/3)</f>
        <v>0.33333333333333331</v>
      </c>
      <c r="L39" s="14">
        <v>41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-19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35">
      <c r="A40" s="10" t="s">
        <v>26</v>
      </c>
      <c r="B40" s="16" t="s">
        <v>45</v>
      </c>
      <c r="C40" s="16" t="s">
        <v>45</v>
      </c>
      <c r="D40" s="17" t="s">
        <v>46</v>
      </c>
      <c r="E40" s="17" t="s">
        <v>46</v>
      </c>
      <c r="F40" s="17" t="s">
        <v>46</v>
      </c>
      <c r="G40" s="17" t="s">
        <v>46</v>
      </c>
      <c r="H40" s="17" t="s">
        <v>46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-20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s="26" customFormat="1" ht="24" customHeight="1" x14ac:dyDescent="0.35">
      <c r="A41" s="10" t="s">
        <v>30</v>
      </c>
      <c r="B41" s="16" t="s">
        <v>45</v>
      </c>
      <c r="C41" s="16" t="s">
        <v>45</v>
      </c>
      <c r="D41" s="17" t="s">
        <v>46</v>
      </c>
      <c r="E41" s="17" t="s">
        <v>46</v>
      </c>
      <c r="F41" s="17" t="s">
        <v>46</v>
      </c>
      <c r="G41" s="17" t="s">
        <v>46</v>
      </c>
      <c r="H41" s="17" t="s">
        <v>46</v>
      </c>
      <c r="I41" s="14">
        <f>SUM(B41:H41)</f>
        <v>0</v>
      </c>
      <c r="J41" s="14">
        <v>0</v>
      </c>
      <c r="K41" s="15">
        <f>SUM(J41/7)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-20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s="26" customFormat="1" ht="24" customHeight="1" x14ac:dyDescent="0.35">
      <c r="A42" s="10" t="s">
        <v>28</v>
      </c>
      <c r="B42" s="16" t="s">
        <v>45</v>
      </c>
      <c r="C42" s="16" t="s">
        <v>45</v>
      </c>
      <c r="D42" s="17" t="s">
        <v>46</v>
      </c>
      <c r="E42" s="17" t="s">
        <v>46</v>
      </c>
      <c r="F42" s="17" t="s">
        <v>46</v>
      </c>
      <c r="G42" s="17" t="s">
        <v>46</v>
      </c>
      <c r="H42" s="17" t="s">
        <v>46</v>
      </c>
      <c r="I42" s="14">
        <f>SUM(B42:H42)</f>
        <v>0</v>
      </c>
      <c r="J42" s="14">
        <v>0</v>
      </c>
      <c r="K42" s="15">
        <f>SUM(J42/7)</f>
        <v>0</v>
      </c>
      <c r="L42" s="14">
        <v>0</v>
      </c>
      <c r="M42" s="14">
        <f>IF(ISBLANK(B42),0,IF((B42)="NA",0,IF((B42)="Not Used",-10,IF((B42)=1,1,IF((B42)=2,1,IF((B42)=3,1,IF((B42)=0,1,)))))+IF(ISBLANK(C42),0,IF((C42)="NA",0,IF((C42)="Not Used",-10,IF((C42)=1,1,IF((C42)=2,1,IF((C42)=3,1,IF((C42)=0,1,))))))+IF(ISBLANK(D42),0,IF((D42)="NA",0,IF((D42)="Not Used",-10,IF((D42)=1,1,IF((D42)=2,1,IF((D42)=3,1,IF((D42)=0,1,))))))+IF(ISBLANK(E42),0,IF((E42)="NA",0,IF((E42)="Not Used",-10,IF((E42)=1,1,IF((E42)=2,1,IF((E42)=3,1,IF((E42)=0,1,))))))+IF(ISBLANK(F42),0,IF((F42)="NA",0,IF((F42)="Not Used",-10,IF((F42)=1,1,IF((F42)=2,1,IF((F42)=3,1,IF((F42)=0,1,))))))+IF(ISBLANK(G42),0,IF((G42)="NA",0,IF((G42)="Not Used",-10,IF((G42)=1,1,IF((G42)=2,1,IF((G42)=3,1,IF((G42)=0,1,))))))+IF(ISBLANK(H42),0,IF((H42)="NA",0,IF((H42)="Not Used",-10,IF((H42)=1,1,IF((H42)=2,1,IF((H42)=3,1,IF((H42)=0,1,))))))))))))))</f>
        <v>-20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s="26" customFormat="1" ht="24" customHeight="1" x14ac:dyDescent="0.35">
      <c r="A43" s="10" t="s">
        <v>27</v>
      </c>
      <c r="B43" s="16" t="s">
        <v>45</v>
      </c>
      <c r="C43" s="16" t="s">
        <v>45</v>
      </c>
      <c r="D43" s="17" t="s">
        <v>46</v>
      </c>
      <c r="E43" s="17" t="s">
        <v>46</v>
      </c>
      <c r="F43" s="17" t="s">
        <v>46</v>
      </c>
      <c r="G43" s="17" t="s">
        <v>46</v>
      </c>
      <c r="H43" s="17" t="s">
        <v>46</v>
      </c>
      <c r="I43" s="14">
        <f>SUM(B43:H43)</f>
        <v>0</v>
      </c>
      <c r="J43" s="14">
        <v>0</v>
      </c>
      <c r="K43" s="15">
        <f>SUM(J43/6)</f>
        <v>0</v>
      </c>
      <c r="L43" s="14">
        <v>0</v>
      </c>
      <c r="M43" s="14">
        <f>IF(ISBLANK(B43),0,IF((B43)="NA",0,IF((B43)="Not Used",-10,IF((B43)=1,1,IF((B43)=2,1,IF((B43)=3,1,IF((B43)=0,1,)))))+IF(ISBLANK(C43),0,IF((C43)="NA",0,IF((C43)="Not Used",-10,IF((C43)=1,1,IF((C43)=2,1,IF((C43)=3,1,IF((C43)=0,1,))))))+IF(ISBLANK(D43),0,IF((D43)="NA",0,IF((D43)="Not Used",-10,IF((D43)=1,1,IF((D43)=2,1,IF((D43)=3,1,IF((D43)=0,1,))))))+IF(ISBLANK(E43),0,IF((E43)="NA",0,IF((E43)="Not Used",-10,IF((E43)=1,1,IF((E43)=2,1,IF((E43)=3,1,IF((E43)=0,1,))))))+IF(ISBLANK(F43),0,IF((F43)="NA",0,IF((F43)="Not Used",-10,IF((F43)=1,1,IF((F43)=2,1,IF((F43)=3,1,IF((F43)=0,1,))))))+IF(ISBLANK(G43),0,IF((G43)="NA",0,IF((G43)="Not Used",-10,IF((G43)=1,1,IF((G43)=2,1,IF((G43)=3,1,IF((G43)=0,1,))))))+IF(ISBLANK(H43),0,IF((H43)="NA",0,IF((H43)="Not Used",-10,IF((H43)=1,1,IF((H43)=2,1,IF((H43)=3,1,IF((H43)=0,1,))))))))))))))</f>
        <v>-20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35">
      <c r="A44" s="10" t="s">
        <v>53</v>
      </c>
      <c r="B44" s="17" t="s">
        <v>46</v>
      </c>
      <c r="C44" s="17" t="s">
        <v>46</v>
      </c>
      <c r="D44" s="17" t="s">
        <v>46</v>
      </c>
      <c r="E44" s="16" t="s">
        <v>45</v>
      </c>
      <c r="F44" s="17" t="s">
        <v>46</v>
      </c>
      <c r="G44" s="17" t="s">
        <v>46</v>
      </c>
      <c r="H44" s="17" t="s">
        <v>46</v>
      </c>
      <c r="I44" s="14">
        <f>SUM(B44:H44)</f>
        <v>0</v>
      </c>
      <c r="J44" s="14">
        <v>0</v>
      </c>
      <c r="K44" s="15">
        <f>SUM(J44/7)</f>
        <v>0</v>
      </c>
      <c r="L44" s="14">
        <v>0</v>
      </c>
      <c r="M44" s="14">
        <f>IF(ISBLANK(B44),0,IF((B44)="NA",0,IF((B44)="Not Used",-10,IF((B44)=1,1,IF((B44)=2,1,IF((B44)=3,1,IF((B44)=0,1,)))))+IF(ISBLANK(C44),0,IF((C44)="NA",0,IF((C44)="Not Used",-10,IF((C44)=1,1,IF((C44)=2,1,IF((C44)=3,1,IF((C44)=0,1,))))))+IF(ISBLANK(D44),0,IF((D44)="NA",0,IF((D44)="Not Used",-10,IF((D44)=1,1,IF((D44)=2,1,IF((D44)=3,1,IF((D44)=0,1,))))))+IF(ISBLANK(E44),0,IF((E44)="NA",0,IF((E44)="Not Used",-10,IF((E44)=1,1,IF((E44)=2,1,IF((E44)=3,1,IF((E44)=0,1,))))))+IF(ISBLANK(F44),0,IF((F44)="NA",0,IF((F44)="Not Used",-10,IF((F44)=1,1,IF((F44)=2,1,IF((F44)=3,1,IF((F44)=0,1,))))))+IF(ISBLANK(G44),0,IF((G44)="NA",0,IF((G44)="Not Used",-10,IF((G44)=1,1,IF((G44)=2,1,IF((G44)=3,1,IF((G44)=0,1,))))))+IF(ISBLANK(H44),0,IF((H44)="NA",0,IF((H44)="Not Used",-10,IF((H44)=1,1,IF((H44)=2,1,IF((H44)=3,1,IF((H44)=0,1,))))))))))))))</f>
        <v>-10</v>
      </c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8"/>
      <c r="B45" s="14">
        <f t="shared" ref="B45:J45" si="0">SUM(B6:B44)</f>
        <v>42</v>
      </c>
      <c r="C45" s="14">
        <f t="shared" si="0"/>
        <v>45</v>
      </c>
      <c r="D45" s="14">
        <f t="shared" si="0"/>
        <v>33</v>
      </c>
      <c r="E45" s="14">
        <f t="shared" si="0"/>
        <v>44</v>
      </c>
      <c r="F45" s="14">
        <f t="shared" si="0"/>
        <v>45</v>
      </c>
      <c r="G45" s="14">
        <f t="shared" si="0"/>
        <v>34</v>
      </c>
      <c r="H45" s="14">
        <f t="shared" si="0"/>
        <v>43</v>
      </c>
      <c r="I45" s="14">
        <f t="shared" si="0"/>
        <v>286</v>
      </c>
      <c r="J45" s="14">
        <f t="shared" si="0"/>
        <v>183</v>
      </c>
      <c r="K45" s="14" t="s">
        <v>12</v>
      </c>
      <c r="L45" s="14">
        <f>SUM(L6:L44)</f>
        <v>12121</v>
      </c>
      <c r="M45" s="14">
        <f>SUM(M6:M44)</f>
        <v>-87</v>
      </c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35">
      <c r="A46" s="19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1"/>
      <c r="M46" s="21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8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8"/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8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4" customHeight="1" x14ac:dyDescent="0.25">
      <c r="A50" s="18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4" customHeight="1" x14ac:dyDescent="0.25">
      <c r="A51" s="18"/>
      <c r="B51" s="21"/>
      <c r="C51" s="21"/>
      <c r="D51" s="21"/>
      <c r="E51" s="22"/>
      <c r="F51" s="22"/>
      <c r="G51" s="22"/>
      <c r="H51" s="22"/>
      <c r="I51" s="22"/>
      <c r="J51" s="22"/>
      <c r="K51" s="22"/>
      <c r="L51" s="22"/>
      <c r="M51" s="22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4" customHeight="1" x14ac:dyDescent="0.25">
      <c r="A52" s="18"/>
      <c r="B52" s="21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6.5" customHeight="1" x14ac:dyDescent="0.25">
      <c r="A53" s="23"/>
      <c r="B53" s="24"/>
      <c r="C53" s="24"/>
      <c r="D53" s="24"/>
      <c r="E53" s="24"/>
      <c r="F53" s="25" t="s">
        <v>13</v>
      </c>
      <c r="G53" s="25"/>
      <c r="H53" s="25"/>
      <c r="I53" s="25"/>
      <c r="J53" s="25"/>
      <c r="K53" s="25"/>
      <c r="L53" s="24"/>
      <c r="M53" s="24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1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75" customHeight="1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</sheetData>
  <sortState ref="A6:M44">
    <sortCondition descending="1" ref="I6:I44"/>
    <sortCondition descending="1" ref="L6:L44"/>
    <sortCondition ref="A6:A44"/>
  </sortState>
  <mergeCells count="2">
    <mergeCell ref="A2:M2"/>
    <mergeCell ref="B56:N5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2022-05-14T20:45:37Z</dcterms:modified>
</cp:coreProperties>
</file>