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WL\MG\"/>
    </mc:Choice>
  </mc:AlternateContent>
  <bookViews>
    <workbookView xWindow="0" yWindow="0" windowWidth="28800" windowHeight="11730"/>
  </bookViews>
  <sheets>
    <sheet name="MG CWL" sheetId="1" r:id="rId1"/>
  </sheets>
  <externalReferences>
    <externalReference r:id="rId2"/>
  </externalReferences>
  <definedNames>
    <definedName name="ColumnTitle1" localSheetId="0">[1]!SimpleInvoice[[#Headers],[Member]]</definedName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42" i="1" l="1"/>
  <c r="J42" i="1"/>
  <c r="H42" i="1"/>
  <c r="G42" i="1"/>
  <c r="F42" i="1"/>
  <c r="E42" i="1"/>
  <c r="D42" i="1"/>
  <c r="C42" i="1"/>
  <c r="B42" i="1"/>
  <c r="M41" i="1"/>
  <c r="K41" i="1"/>
  <c r="I41" i="1"/>
  <c r="M40" i="1"/>
  <c r="K40" i="1"/>
  <c r="I40" i="1"/>
  <c r="M39" i="1"/>
  <c r="K39" i="1"/>
  <c r="I39" i="1"/>
  <c r="M38" i="1"/>
  <c r="K38" i="1"/>
  <c r="I38" i="1"/>
  <c r="M37" i="1"/>
  <c r="K37" i="1"/>
  <c r="I37" i="1"/>
  <c r="M36" i="1"/>
  <c r="K36" i="1"/>
  <c r="I36" i="1"/>
  <c r="M35" i="1"/>
  <c r="K35" i="1"/>
  <c r="I35" i="1"/>
  <c r="M34" i="1"/>
  <c r="K34" i="1"/>
  <c r="I34" i="1"/>
  <c r="M33" i="1"/>
  <c r="K33" i="1"/>
  <c r="I33" i="1"/>
  <c r="M32" i="1"/>
  <c r="K32" i="1"/>
  <c r="I32" i="1"/>
  <c r="M31" i="1"/>
  <c r="K31" i="1"/>
  <c r="I31" i="1"/>
  <c r="M30" i="1"/>
  <c r="K30" i="1"/>
  <c r="I30" i="1"/>
  <c r="M29" i="1"/>
  <c r="K29" i="1"/>
  <c r="I29" i="1"/>
  <c r="M28" i="1"/>
  <c r="K28" i="1"/>
  <c r="I28" i="1"/>
  <c r="M27" i="1"/>
  <c r="K27" i="1"/>
  <c r="I27" i="1"/>
  <c r="M26" i="1"/>
  <c r="K26" i="1"/>
  <c r="I26" i="1"/>
  <c r="M25" i="1"/>
  <c r="K25" i="1"/>
  <c r="I25" i="1"/>
  <c r="M24" i="1"/>
  <c r="K24" i="1"/>
  <c r="I24" i="1"/>
  <c r="M23" i="1"/>
  <c r="K23" i="1"/>
  <c r="I23" i="1"/>
  <c r="M22" i="1"/>
  <c r="K22" i="1"/>
  <c r="I22" i="1"/>
  <c r="M21" i="1"/>
  <c r="K21" i="1"/>
  <c r="I21" i="1"/>
  <c r="M20" i="1"/>
  <c r="K20" i="1"/>
  <c r="I20" i="1"/>
  <c r="M19" i="1"/>
  <c r="K19" i="1"/>
  <c r="I19" i="1"/>
  <c r="M18" i="1"/>
  <c r="K18" i="1"/>
  <c r="I18" i="1"/>
  <c r="M17" i="1"/>
  <c r="K17" i="1"/>
  <c r="I17" i="1"/>
  <c r="M16" i="1"/>
  <c r="K16" i="1"/>
  <c r="I16" i="1"/>
  <c r="M15" i="1"/>
  <c r="K15" i="1"/>
  <c r="I15" i="1"/>
  <c r="M14" i="1"/>
  <c r="K14" i="1"/>
  <c r="I14" i="1"/>
  <c r="M13" i="1"/>
  <c r="K13" i="1"/>
  <c r="I13" i="1"/>
  <c r="M12" i="1"/>
  <c r="K12" i="1"/>
  <c r="I12" i="1"/>
  <c r="M11" i="1"/>
  <c r="K11" i="1"/>
  <c r="I11" i="1"/>
  <c r="M10" i="1"/>
  <c r="K10" i="1"/>
  <c r="I10" i="1"/>
  <c r="M9" i="1"/>
  <c r="K9" i="1"/>
  <c r="I9" i="1"/>
  <c r="M8" i="1"/>
  <c r="K8" i="1"/>
  <c r="I8" i="1"/>
  <c r="M7" i="1"/>
  <c r="K7" i="1"/>
  <c r="I7" i="1"/>
  <c r="M6" i="1"/>
  <c r="M42" i="1" s="1"/>
  <c r="K6" i="1"/>
  <c r="I6" i="1"/>
  <c r="I42" i="1" s="1"/>
</calcChain>
</file>

<file path=xl/sharedStrings.xml><?xml version="1.0" encoding="utf-8"?>
<sst xmlns="http://schemas.openxmlformats.org/spreadsheetml/2006/main" count="95" uniqueCount="53">
  <si>
    <t>October 2021 Clan War League - Maynard's Gulag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</si>
  <si>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</si>
  <si>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</si>
  <si>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</si>
  <si>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</si>
  <si>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</si>
  <si>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</si>
  <si>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</si>
  <si>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</si>
  <si>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</si>
  <si>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</si>
  <si>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</si>
  <si>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</si>
  <si>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Ben</t>
  </si>
  <si>
    <t>lil SOB</t>
  </si>
  <si>
    <t>Snake Eyes</t>
  </si>
  <si>
    <t>Zeebeast</t>
  </si>
  <si>
    <t>Ajax</t>
  </si>
  <si>
    <t>MattyB</t>
  </si>
  <si>
    <t>Welder80</t>
  </si>
  <si>
    <t>Trist80</t>
  </si>
  <si>
    <t>Ben 2</t>
  </si>
  <si>
    <t>gvade</t>
  </si>
  <si>
    <t>IM2WISE4U</t>
  </si>
  <si>
    <t>Trist Jr</t>
  </si>
  <si>
    <t>SuperJim</t>
  </si>
  <si>
    <t>CM-MK-Prince</t>
  </si>
  <si>
    <t>TheGenericOne</t>
  </si>
  <si>
    <t>Caveman</t>
  </si>
  <si>
    <t>CM-MK-Earl</t>
  </si>
  <si>
    <t>Henry2</t>
  </si>
  <si>
    <t>Slapping-Meat</t>
  </si>
  <si>
    <t>N/A</t>
  </si>
  <si>
    <t>Konrad</t>
  </si>
  <si>
    <t>Joel the Great</t>
  </si>
  <si>
    <t>trogdor2</t>
  </si>
  <si>
    <t>CM-MK-Baron</t>
  </si>
  <si>
    <t>CM-MK-Count</t>
  </si>
  <si>
    <t>Ben 3</t>
  </si>
  <si>
    <t>Gopher</t>
  </si>
  <si>
    <t>MEH4ALL</t>
  </si>
  <si>
    <t>Foosbill</t>
  </si>
  <si>
    <t>Heimdall</t>
  </si>
  <si>
    <t>Titan88</t>
  </si>
  <si>
    <t>CM-MK-Knight</t>
  </si>
  <si>
    <t>CM-MK-Emperor</t>
  </si>
  <si>
    <t>CM-MK-Duchess</t>
  </si>
  <si>
    <t>Obliterator1</t>
  </si>
  <si>
    <t>Not Used</t>
  </si>
  <si>
    <t>CM-MKSirMaynard</t>
  </si>
  <si>
    <t>Camslam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</si>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</sst>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Fill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2" borderId="11" xfId="1" applyFont="1" applyFill="1" applyBorder="1" applyAlignment="1">
      <alignment horizontal="center" wrapText="1"/>
    </xf>
    <xf numFmtId="0" fontId="5" fillId="12" borderId="9" xfId="1" applyFont="1" applyFill="1" applyBorder="1" applyAlignment="1">
      <alignment horizontal="center"/>
    </xf>
    <xf numFmtId="165" fontId="5" fillId="12" borderId="9" xfId="1" applyNumberFormat="1" applyFont="1" applyFill="1" applyBorder="1" applyAlignment="1">
      <alignment horizontal="center"/>
    </xf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WL/MR/Clan%20Maynard%20Master_0913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MS CWL"/>
      <sheetName val="Naughty"/>
      <sheetName val="Members"/>
      <sheetName val="Loto Wheel"/>
      <sheetName val="St. Patrick"/>
      <sheetName val="Dark Challeng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99"/>
  <sheetViews>
    <sheetView showGridLines="0" tabSelected="1" topLeftCell="A2" zoomScale="75" zoomScaleNormal="75" workbookViewId="0">
      <selection activeCell="K21" sqref="K21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2" customHeight="1" thickBot="1" x14ac:dyDescent="0.25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9.5" customHeight="1" x14ac:dyDescent="0.25">
      <c r="A4" s="8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</row>
    <row r="5" spans="1:13" ht="15" customHeight="1" x14ac:dyDescent="0.2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35">
      <c r="A6" s="12" t="s">
        <v>13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12" t="s">
        <v>14</v>
      </c>
      <c r="B7" s="13">
        <v>3</v>
      </c>
      <c r="C7" s="13">
        <v>3</v>
      </c>
      <c r="D7" s="13">
        <v>3</v>
      </c>
      <c r="E7" s="13">
        <v>3</v>
      </c>
      <c r="F7" s="13">
        <v>3</v>
      </c>
      <c r="G7" s="13">
        <v>3</v>
      </c>
      <c r="H7" s="13">
        <v>3</v>
      </c>
      <c r="I7" s="14">
        <f>SUM(B7:H7)</f>
        <v>21</v>
      </c>
      <c r="J7" s="14">
        <v>7</v>
      </c>
      <c r="K7" s="15">
        <f>SUM(J7/7)</f>
        <v>1</v>
      </c>
      <c r="L7" s="14">
        <v>700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12" t="s">
        <v>15</v>
      </c>
      <c r="B8" s="13">
        <v>3</v>
      </c>
      <c r="C8" s="13">
        <v>3</v>
      </c>
      <c r="D8" s="13">
        <v>3</v>
      </c>
      <c r="E8" s="13">
        <v>3</v>
      </c>
      <c r="F8" s="13">
        <v>3</v>
      </c>
      <c r="G8" s="13">
        <v>3</v>
      </c>
      <c r="H8" s="13">
        <v>3</v>
      </c>
      <c r="I8" s="14">
        <f>SUM(B8:H8)</f>
        <v>21</v>
      </c>
      <c r="J8" s="14">
        <v>7</v>
      </c>
      <c r="K8" s="15">
        <f>SUM(J8/7)</f>
        <v>1</v>
      </c>
      <c r="L8" s="14">
        <v>700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35">
      <c r="A9" s="12" t="s">
        <v>16</v>
      </c>
      <c r="B9" s="13">
        <v>3</v>
      </c>
      <c r="C9" s="13">
        <v>3</v>
      </c>
      <c r="D9" s="13">
        <v>3</v>
      </c>
      <c r="E9" s="13">
        <v>3</v>
      </c>
      <c r="F9" s="13">
        <v>3</v>
      </c>
      <c r="G9" s="13">
        <v>3</v>
      </c>
      <c r="H9" s="16">
        <v>2</v>
      </c>
      <c r="I9" s="14">
        <f>SUM(B9:H9)</f>
        <v>20</v>
      </c>
      <c r="J9" s="14">
        <v>7</v>
      </c>
      <c r="K9" s="15">
        <f>SUM(J9/7)</f>
        <v>1</v>
      </c>
      <c r="L9" s="14">
        <v>697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35">
      <c r="A10" s="12" t="s">
        <v>17</v>
      </c>
      <c r="B10" s="13">
        <v>3</v>
      </c>
      <c r="C10" s="13">
        <v>3</v>
      </c>
      <c r="D10" s="16">
        <v>2</v>
      </c>
      <c r="E10" s="13">
        <v>3</v>
      </c>
      <c r="F10" s="13">
        <v>3</v>
      </c>
      <c r="G10" s="13">
        <v>3</v>
      </c>
      <c r="H10" s="13">
        <v>3</v>
      </c>
      <c r="I10" s="14">
        <f>SUM(B10:H10)</f>
        <v>20</v>
      </c>
      <c r="J10" s="14">
        <v>7</v>
      </c>
      <c r="K10" s="15">
        <f>SUM(J10/7)</f>
        <v>1</v>
      </c>
      <c r="L10" s="14">
        <v>685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35">
      <c r="A11" s="12" t="s">
        <v>18</v>
      </c>
      <c r="B11" s="13">
        <v>3</v>
      </c>
      <c r="C11" s="13">
        <v>3</v>
      </c>
      <c r="D11" s="16">
        <v>2</v>
      </c>
      <c r="E11" s="13">
        <v>3</v>
      </c>
      <c r="F11" s="13">
        <v>3</v>
      </c>
      <c r="G11" s="13">
        <v>3</v>
      </c>
      <c r="H11" s="13">
        <v>3</v>
      </c>
      <c r="I11" s="14">
        <f>SUM(B11:H11)</f>
        <v>20</v>
      </c>
      <c r="J11" s="14">
        <v>7</v>
      </c>
      <c r="K11" s="15">
        <f>SUM(J11/7)</f>
        <v>1</v>
      </c>
      <c r="L11" s="14">
        <v>678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35">
      <c r="A12" s="12" t="s">
        <v>19</v>
      </c>
      <c r="B12" s="13">
        <v>3</v>
      </c>
      <c r="C12" s="13">
        <v>3</v>
      </c>
      <c r="D12" s="13">
        <v>3</v>
      </c>
      <c r="E12" s="13">
        <v>3</v>
      </c>
      <c r="F12" s="13">
        <v>3</v>
      </c>
      <c r="G12" s="13">
        <v>3</v>
      </c>
      <c r="H12" s="16">
        <v>2</v>
      </c>
      <c r="I12" s="14">
        <f>SUM(B12:H12)</f>
        <v>20</v>
      </c>
      <c r="J12" s="14">
        <v>7</v>
      </c>
      <c r="K12" s="15">
        <f>SUM(J12/7)</f>
        <v>1</v>
      </c>
      <c r="L12" s="14">
        <v>676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</row>
    <row r="13" spans="1:13" ht="24" customHeight="1" x14ac:dyDescent="0.35">
      <c r="A13" s="12" t="s">
        <v>20</v>
      </c>
      <c r="B13" s="13">
        <v>3</v>
      </c>
      <c r="C13" s="13">
        <v>3</v>
      </c>
      <c r="D13" s="16">
        <v>2</v>
      </c>
      <c r="E13" s="16">
        <v>2</v>
      </c>
      <c r="F13" s="13">
        <v>3</v>
      </c>
      <c r="G13" s="13">
        <v>3</v>
      </c>
      <c r="H13" s="13">
        <v>3</v>
      </c>
      <c r="I13" s="14">
        <f>SUM(B13:H13)</f>
        <v>19</v>
      </c>
      <c r="J13" s="14">
        <v>7</v>
      </c>
      <c r="K13" s="15">
        <f>SUM(J13/7)</f>
        <v>1</v>
      </c>
      <c r="L13" s="14">
        <v>684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35">
      <c r="A14" s="12" t="s">
        <v>21</v>
      </c>
      <c r="B14" s="13">
        <v>3</v>
      </c>
      <c r="C14" s="16">
        <v>2</v>
      </c>
      <c r="D14" s="13">
        <v>3</v>
      </c>
      <c r="E14" s="13">
        <v>3</v>
      </c>
      <c r="F14" s="13">
        <v>3</v>
      </c>
      <c r="G14" s="13">
        <v>3</v>
      </c>
      <c r="H14" s="16">
        <v>2</v>
      </c>
      <c r="I14" s="14">
        <f>SUM(B14:H14)</f>
        <v>19</v>
      </c>
      <c r="J14" s="14">
        <v>7</v>
      </c>
      <c r="K14" s="15">
        <f>SUM(J14/7)</f>
        <v>1</v>
      </c>
      <c r="L14" s="14">
        <v>663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35">
      <c r="A15" s="12" t="s">
        <v>22</v>
      </c>
      <c r="B15" s="17">
        <v>1</v>
      </c>
      <c r="C15" s="13">
        <v>3</v>
      </c>
      <c r="D15" s="16">
        <v>2</v>
      </c>
      <c r="E15" s="13">
        <v>3</v>
      </c>
      <c r="F15" s="13">
        <v>3</v>
      </c>
      <c r="G15" s="13">
        <v>3</v>
      </c>
      <c r="H15" s="16">
        <v>2</v>
      </c>
      <c r="I15" s="14">
        <f>SUM(B15:H15)</f>
        <v>17</v>
      </c>
      <c r="J15" s="14">
        <v>7</v>
      </c>
      <c r="K15" s="15">
        <f>SUM(J15/7)</f>
        <v>1</v>
      </c>
      <c r="L15" s="14">
        <v>608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</row>
    <row r="16" spans="1:13" ht="24" customHeight="1" x14ac:dyDescent="0.35">
      <c r="A16" s="12" t="s">
        <v>23</v>
      </c>
      <c r="B16" s="13">
        <v>3</v>
      </c>
      <c r="C16" s="13">
        <v>3</v>
      </c>
      <c r="D16" s="16">
        <v>2</v>
      </c>
      <c r="E16" s="16">
        <v>2</v>
      </c>
      <c r="F16" s="16">
        <v>2</v>
      </c>
      <c r="G16" s="13">
        <v>3</v>
      </c>
      <c r="H16" s="17">
        <v>1</v>
      </c>
      <c r="I16" s="14">
        <f>SUM(B16:H16)</f>
        <v>16</v>
      </c>
      <c r="J16" s="14">
        <v>7</v>
      </c>
      <c r="K16" s="15">
        <f>SUM(J16/7)</f>
        <v>1</v>
      </c>
      <c r="L16" s="14">
        <v>583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</row>
    <row r="17" spans="1:13" ht="24" customHeight="1" x14ac:dyDescent="0.35">
      <c r="A17" s="12" t="s">
        <v>24</v>
      </c>
      <c r="B17" s="16">
        <v>2</v>
      </c>
      <c r="C17" s="16">
        <v>2</v>
      </c>
      <c r="D17" s="16">
        <v>2</v>
      </c>
      <c r="E17" s="16">
        <v>2</v>
      </c>
      <c r="F17" s="13">
        <v>3</v>
      </c>
      <c r="G17" s="13">
        <v>3</v>
      </c>
      <c r="H17" s="16">
        <v>2</v>
      </c>
      <c r="I17" s="14">
        <f>SUM(B17:H17)</f>
        <v>16</v>
      </c>
      <c r="J17" s="14">
        <v>7</v>
      </c>
      <c r="K17" s="15">
        <f>SUM(J17/7)</f>
        <v>1</v>
      </c>
      <c r="L17" s="14">
        <v>583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</row>
    <row r="18" spans="1:13" ht="24" customHeight="1" x14ac:dyDescent="0.35">
      <c r="A18" s="12" t="s">
        <v>25</v>
      </c>
      <c r="B18" s="13">
        <v>3</v>
      </c>
      <c r="C18" s="13">
        <v>3</v>
      </c>
      <c r="D18" s="16">
        <v>2</v>
      </c>
      <c r="E18" s="13">
        <v>3</v>
      </c>
      <c r="F18" s="13">
        <v>3</v>
      </c>
      <c r="G18" s="18">
        <v>0</v>
      </c>
      <c r="H18" s="16">
        <v>2</v>
      </c>
      <c r="I18" s="14">
        <f>SUM(B18:H18)</f>
        <v>16</v>
      </c>
      <c r="J18" s="14">
        <v>7</v>
      </c>
      <c r="K18" s="15">
        <f>SUM(J18/7)</f>
        <v>1</v>
      </c>
      <c r="L18" s="14">
        <v>580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35">
      <c r="A19" s="12" t="s">
        <v>26</v>
      </c>
      <c r="B19" s="16">
        <v>2</v>
      </c>
      <c r="C19" s="17">
        <v>1</v>
      </c>
      <c r="D19" s="13">
        <v>3</v>
      </c>
      <c r="E19" s="13">
        <v>3</v>
      </c>
      <c r="F19" s="16">
        <v>2</v>
      </c>
      <c r="G19" s="13">
        <v>3</v>
      </c>
      <c r="H19" s="16">
        <v>2</v>
      </c>
      <c r="I19" s="14">
        <f>SUM(B19:H19)</f>
        <v>16</v>
      </c>
      <c r="J19" s="14">
        <v>7</v>
      </c>
      <c r="K19" s="15">
        <f>SUM(J19/7)</f>
        <v>1</v>
      </c>
      <c r="L19" s="14">
        <v>571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</row>
    <row r="20" spans="1:13" ht="24" customHeight="1" x14ac:dyDescent="0.35">
      <c r="A20" s="12" t="s">
        <v>27</v>
      </c>
      <c r="B20" s="17">
        <v>1</v>
      </c>
      <c r="C20" s="16">
        <v>2</v>
      </c>
      <c r="D20" s="13">
        <v>3</v>
      </c>
      <c r="E20" s="13">
        <v>3</v>
      </c>
      <c r="F20" s="16">
        <v>2</v>
      </c>
      <c r="G20" s="13">
        <v>3</v>
      </c>
      <c r="H20" s="17">
        <v>1</v>
      </c>
      <c r="I20" s="14">
        <f>SUM(B20:H20)</f>
        <v>15</v>
      </c>
      <c r="J20" s="14">
        <v>7</v>
      </c>
      <c r="K20" s="15">
        <f>SUM(J20/7)</f>
        <v>1</v>
      </c>
      <c r="L20" s="14">
        <v>571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</row>
    <row r="21" spans="1:13" ht="24" customHeight="1" x14ac:dyDescent="0.35">
      <c r="A21" s="12" t="s">
        <v>28</v>
      </c>
      <c r="B21" s="16">
        <v>2</v>
      </c>
      <c r="C21" s="16">
        <v>2</v>
      </c>
      <c r="D21" s="17">
        <v>1</v>
      </c>
      <c r="E21" s="13">
        <v>3</v>
      </c>
      <c r="F21" s="13">
        <v>3</v>
      </c>
      <c r="G21" s="13">
        <v>3</v>
      </c>
      <c r="H21" s="17">
        <v>1</v>
      </c>
      <c r="I21" s="14">
        <f>SUM(B21:H21)</f>
        <v>15</v>
      </c>
      <c r="J21" s="14">
        <v>7</v>
      </c>
      <c r="K21" s="15">
        <f>SUM(J21/7)</f>
        <v>1</v>
      </c>
      <c r="L21" s="14">
        <v>546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</row>
    <row r="22" spans="1:13" ht="24" customHeight="1" x14ac:dyDescent="0.35">
      <c r="A22" s="12" t="s">
        <v>29</v>
      </c>
      <c r="B22" s="17">
        <v>1</v>
      </c>
      <c r="C22" s="17">
        <v>1</v>
      </c>
      <c r="D22" s="16">
        <v>2</v>
      </c>
      <c r="E22" s="13">
        <v>3</v>
      </c>
      <c r="F22" s="13">
        <v>3</v>
      </c>
      <c r="G22" s="13">
        <v>3</v>
      </c>
      <c r="H22" s="16">
        <v>2</v>
      </c>
      <c r="I22" s="14">
        <f>SUM(B22:H22)</f>
        <v>15</v>
      </c>
      <c r="J22" s="14">
        <v>7</v>
      </c>
      <c r="K22" s="15">
        <f>SUM(J22/7)</f>
        <v>1</v>
      </c>
      <c r="L22" s="14">
        <v>503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</row>
    <row r="23" spans="1:13" ht="24" customHeight="1" x14ac:dyDescent="0.35">
      <c r="A23" s="12" t="s">
        <v>30</v>
      </c>
      <c r="B23" s="16">
        <v>2</v>
      </c>
      <c r="C23" s="16">
        <v>2</v>
      </c>
      <c r="D23" s="16">
        <v>2</v>
      </c>
      <c r="E23" s="13">
        <v>3</v>
      </c>
      <c r="F23" s="16">
        <v>2</v>
      </c>
      <c r="G23" s="16">
        <v>2</v>
      </c>
      <c r="H23" s="16">
        <v>2</v>
      </c>
      <c r="I23" s="14">
        <f>SUM(B23:H23)</f>
        <v>15</v>
      </c>
      <c r="J23" s="14">
        <v>7</v>
      </c>
      <c r="K23" s="15">
        <f>SUM(J23/7)</f>
        <v>1</v>
      </c>
      <c r="L23" s="14">
        <v>502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</row>
    <row r="24" spans="1:13" ht="24" customHeight="1" x14ac:dyDescent="0.35">
      <c r="A24" s="12" t="s">
        <v>31</v>
      </c>
      <c r="B24" s="19" t="s">
        <v>32</v>
      </c>
      <c r="C24" s="19" t="s">
        <v>32</v>
      </c>
      <c r="D24" s="13">
        <v>3</v>
      </c>
      <c r="E24" s="13">
        <v>3</v>
      </c>
      <c r="F24" s="13">
        <v>3</v>
      </c>
      <c r="G24" s="13">
        <v>3</v>
      </c>
      <c r="H24" s="13">
        <v>3</v>
      </c>
      <c r="I24" s="14">
        <f>SUM(B24:H24)</f>
        <v>15</v>
      </c>
      <c r="J24" s="14">
        <v>5</v>
      </c>
      <c r="K24" s="15">
        <f>SUM(J24/5)</f>
        <v>1</v>
      </c>
      <c r="L24" s="14">
        <v>500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5</v>
      </c>
    </row>
    <row r="25" spans="1:13" ht="24" customHeight="1" x14ac:dyDescent="0.35">
      <c r="A25" s="12" t="s">
        <v>33</v>
      </c>
      <c r="B25" s="16">
        <v>2</v>
      </c>
      <c r="C25" s="16">
        <v>2</v>
      </c>
      <c r="D25" s="17">
        <v>1</v>
      </c>
      <c r="E25" s="17">
        <v>1</v>
      </c>
      <c r="F25" s="16">
        <v>2</v>
      </c>
      <c r="G25" s="13">
        <v>3</v>
      </c>
      <c r="H25" s="16">
        <v>2</v>
      </c>
      <c r="I25" s="14">
        <f>SUM(B25:H25)</f>
        <v>13</v>
      </c>
      <c r="J25" s="14">
        <v>7</v>
      </c>
      <c r="K25" s="15">
        <f>SUM(J25/7)</f>
        <v>1</v>
      </c>
      <c r="L25" s="14">
        <v>628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</row>
    <row r="26" spans="1:13" ht="24" customHeight="1" x14ac:dyDescent="0.35">
      <c r="A26" s="12" t="s">
        <v>34</v>
      </c>
      <c r="B26" s="19" t="s">
        <v>32</v>
      </c>
      <c r="C26" s="19" t="s">
        <v>32</v>
      </c>
      <c r="D26" s="13">
        <v>3</v>
      </c>
      <c r="E26" s="16">
        <v>2</v>
      </c>
      <c r="F26" s="13">
        <v>3</v>
      </c>
      <c r="G26" s="16">
        <v>2</v>
      </c>
      <c r="H26" s="16">
        <v>2</v>
      </c>
      <c r="I26" s="14">
        <f>SUM(B26:H26)</f>
        <v>12</v>
      </c>
      <c r="J26" s="14">
        <v>5</v>
      </c>
      <c r="K26" s="15">
        <f>SUM(J26/5)</f>
        <v>1</v>
      </c>
      <c r="L26" s="14">
        <v>451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5</v>
      </c>
    </row>
    <row r="27" spans="1:13" ht="24" customHeight="1" x14ac:dyDescent="0.35">
      <c r="A27" s="12" t="s">
        <v>35</v>
      </c>
      <c r="B27" s="16">
        <v>2</v>
      </c>
      <c r="C27" s="16">
        <v>2</v>
      </c>
      <c r="D27" s="16">
        <v>2</v>
      </c>
      <c r="E27" s="17">
        <v>1</v>
      </c>
      <c r="F27" s="16">
        <v>2</v>
      </c>
      <c r="G27" s="13">
        <v>3</v>
      </c>
      <c r="H27" s="18">
        <v>0</v>
      </c>
      <c r="I27" s="14">
        <f>SUM(B27:H27)</f>
        <v>12</v>
      </c>
      <c r="J27" s="14">
        <v>7</v>
      </c>
      <c r="K27" s="15">
        <f>SUM(J27/7)</f>
        <v>1</v>
      </c>
      <c r="L27" s="14">
        <v>439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</row>
    <row r="28" spans="1:13" ht="24" customHeight="1" x14ac:dyDescent="0.35">
      <c r="A28" s="12" t="s">
        <v>36</v>
      </c>
      <c r="B28" s="17">
        <v>1</v>
      </c>
      <c r="C28" s="18">
        <v>0</v>
      </c>
      <c r="D28" s="16">
        <v>2</v>
      </c>
      <c r="E28" s="13">
        <v>3</v>
      </c>
      <c r="F28" s="16">
        <v>2</v>
      </c>
      <c r="G28" s="13">
        <v>3</v>
      </c>
      <c r="H28" s="18">
        <v>0</v>
      </c>
      <c r="I28" s="14">
        <f>SUM(B28:H28)</f>
        <v>11</v>
      </c>
      <c r="J28" s="14">
        <v>7</v>
      </c>
      <c r="K28" s="15">
        <f>SUM(J28/7)</f>
        <v>1</v>
      </c>
      <c r="L28" s="14">
        <v>442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</row>
    <row r="29" spans="1:13" ht="24" customHeight="1" x14ac:dyDescent="0.35">
      <c r="A29" s="12" t="s">
        <v>37</v>
      </c>
      <c r="B29" s="17">
        <v>1</v>
      </c>
      <c r="C29" s="16">
        <v>2</v>
      </c>
      <c r="D29" s="16">
        <v>2</v>
      </c>
      <c r="E29" s="16">
        <v>2</v>
      </c>
      <c r="F29" s="17">
        <v>1</v>
      </c>
      <c r="G29" s="13">
        <v>3</v>
      </c>
      <c r="H29" s="18">
        <v>0</v>
      </c>
      <c r="I29" s="14">
        <f>SUM(B29:H29)</f>
        <v>11</v>
      </c>
      <c r="J29" s="14">
        <v>7</v>
      </c>
      <c r="K29" s="15">
        <f>SUM(J29/7)</f>
        <v>1</v>
      </c>
      <c r="L29" s="14">
        <v>430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</row>
    <row r="30" spans="1:13" ht="24" customHeight="1" x14ac:dyDescent="0.35">
      <c r="A30" s="12" t="s">
        <v>38</v>
      </c>
      <c r="B30" s="17">
        <v>1</v>
      </c>
      <c r="C30" s="16">
        <v>2</v>
      </c>
      <c r="D30" s="16">
        <v>2</v>
      </c>
      <c r="E30" s="16">
        <v>2</v>
      </c>
      <c r="F30" s="17">
        <v>1</v>
      </c>
      <c r="G30" s="17">
        <v>1</v>
      </c>
      <c r="H30" s="17">
        <v>1</v>
      </c>
      <c r="I30" s="14">
        <f>SUM(B30:H30)</f>
        <v>10</v>
      </c>
      <c r="J30" s="14">
        <v>7</v>
      </c>
      <c r="K30" s="15">
        <f>SUM(J30/7)</f>
        <v>1</v>
      </c>
      <c r="L30" s="14">
        <v>522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</row>
    <row r="31" spans="1:13" ht="24" customHeight="1" x14ac:dyDescent="0.35">
      <c r="A31" s="12" t="s">
        <v>39</v>
      </c>
      <c r="B31" s="17">
        <v>1</v>
      </c>
      <c r="C31" s="18">
        <v>0</v>
      </c>
      <c r="D31" s="17">
        <v>1</v>
      </c>
      <c r="E31" s="16">
        <v>2</v>
      </c>
      <c r="F31" s="17">
        <v>1</v>
      </c>
      <c r="G31" s="13">
        <v>3</v>
      </c>
      <c r="H31" s="16">
        <v>2</v>
      </c>
      <c r="I31" s="14">
        <f>SUM(B31:H31)</f>
        <v>10</v>
      </c>
      <c r="J31" s="14">
        <v>7</v>
      </c>
      <c r="K31" s="15">
        <f>SUM(J31/7)</f>
        <v>1</v>
      </c>
      <c r="L31" s="14">
        <v>474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</row>
    <row r="32" spans="1:13" ht="24" customHeight="1" x14ac:dyDescent="0.35">
      <c r="A32" s="12" t="s">
        <v>40</v>
      </c>
      <c r="B32" s="16">
        <v>2</v>
      </c>
      <c r="C32" s="18">
        <v>0</v>
      </c>
      <c r="D32" s="17">
        <v>1</v>
      </c>
      <c r="E32" s="16">
        <v>2</v>
      </c>
      <c r="F32" s="17">
        <v>1</v>
      </c>
      <c r="G32" s="13">
        <v>3</v>
      </c>
      <c r="H32" s="17">
        <v>1</v>
      </c>
      <c r="I32" s="14">
        <f>SUM(B32:H32)</f>
        <v>10</v>
      </c>
      <c r="J32" s="14">
        <v>7</v>
      </c>
      <c r="K32" s="15">
        <f>SUM(J32/7)</f>
        <v>1</v>
      </c>
      <c r="L32" s="14">
        <v>407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</row>
    <row r="33" spans="1:13" ht="24" customHeight="1" x14ac:dyDescent="0.35">
      <c r="A33" s="12" t="s">
        <v>41</v>
      </c>
      <c r="B33" s="19" t="s">
        <v>32</v>
      </c>
      <c r="C33" s="19" t="s">
        <v>32</v>
      </c>
      <c r="D33" s="17">
        <v>1</v>
      </c>
      <c r="E33" s="16">
        <v>2</v>
      </c>
      <c r="F33" s="17">
        <v>1</v>
      </c>
      <c r="G33" s="13">
        <v>3</v>
      </c>
      <c r="H33" s="16">
        <v>2</v>
      </c>
      <c r="I33" s="14">
        <f>SUM(B33:H33)</f>
        <v>9</v>
      </c>
      <c r="J33" s="14">
        <v>5</v>
      </c>
      <c r="K33" s="15">
        <f>SUM(J33/5)</f>
        <v>1</v>
      </c>
      <c r="L33" s="14">
        <v>340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5</v>
      </c>
    </row>
    <row r="34" spans="1:13" ht="24" customHeight="1" x14ac:dyDescent="0.35">
      <c r="A34" s="12" t="s">
        <v>42</v>
      </c>
      <c r="B34" s="19" t="s">
        <v>32</v>
      </c>
      <c r="C34" s="19" t="s">
        <v>32</v>
      </c>
      <c r="D34" s="17">
        <v>1</v>
      </c>
      <c r="E34" s="16">
        <v>2</v>
      </c>
      <c r="F34" s="16">
        <v>2</v>
      </c>
      <c r="G34" s="13">
        <v>3</v>
      </c>
      <c r="H34" s="17">
        <v>1</v>
      </c>
      <c r="I34" s="14">
        <f>SUM(B34:H34)</f>
        <v>9</v>
      </c>
      <c r="J34" s="14">
        <v>5</v>
      </c>
      <c r="K34" s="15">
        <f>SUM(J34/5)</f>
        <v>1</v>
      </c>
      <c r="L34" s="14">
        <v>328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5</v>
      </c>
    </row>
    <row r="35" spans="1:13" ht="24" customHeight="1" x14ac:dyDescent="0.35">
      <c r="A35" s="12" t="s">
        <v>43</v>
      </c>
      <c r="B35" s="19" t="s">
        <v>32</v>
      </c>
      <c r="C35" s="19" t="s">
        <v>32</v>
      </c>
      <c r="D35" s="19" t="s">
        <v>32</v>
      </c>
      <c r="E35" s="19" t="s">
        <v>32</v>
      </c>
      <c r="F35" s="16">
        <v>2</v>
      </c>
      <c r="G35" s="13">
        <v>3</v>
      </c>
      <c r="H35" s="17">
        <v>1</v>
      </c>
      <c r="I35" s="14">
        <f>SUM(B35:H35)</f>
        <v>6</v>
      </c>
      <c r="J35" s="14">
        <v>3</v>
      </c>
      <c r="K35" s="15">
        <f>SUM(J35/3)</f>
        <v>1</v>
      </c>
      <c r="L35" s="14">
        <v>231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3</v>
      </c>
    </row>
    <row r="36" spans="1:13" ht="24" customHeight="1" x14ac:dyDescent="0.35">
      <c r="A36" s="12" t="s">
        <v>44</v>
      </c>
      <c r="B36" s="18">
        <v>0</v>
      </c>
      <c r="C36" s="13">
        <v>3</v>
      </c>
      <c r="D36" s="19" t="s">
        <v>32</v>
      </c>
      <c r="E36" s="19" t="s">
        <v>32</v>
      </c>
      <c r="F36" s="19" t="s">
        <v>32</v>
      </c>
      <c r="G36" s="19" t="s">
        <v>32</v>
      </c>
      <c r="H36" s="19" t="s">
        <v>32</v>
      </c>
      <c r="I36" s="14">
        <f>SUM(B36:H36)</f>
        <v>3</v>
      </c>
      <c r="J36" s="14">
        <v>2</v>
      </c>
      <c r="K36" s="15">
        <f>SUM(J36/2)</f>
        <v>1</v>
      </c>
      <c r="L36" s="14">
        <v>142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2</v>
      </c>
    </row>
    <row r="37" spans="1:13" ht="24" customHeight="1" x14ac:dyDescent="0.35">
      <c r="A37" s="12" t="s">
        <v>45</v>
      </c>
      <c r="B37" s="18">
        <v>0</v>
      </c>
      <c r="C37" s="13">
        <v>3</v>
      </c>
      <c r="D37" s="19" t="s">
        <v>32</v>
      </c>
      <c r="E37" s="19" t="s">
        <v>32</v>
      </c>
      <c r="F37" s="19" t="s">
        <v>32</v>
      </c>
      <c r="G37" s="19" t="s">
        <v>32</v>
      </c>
      <c r="H37" s="19" t="s">
        <v>32</v>
      </c>
      <c r="I37" s="14">
        <f>SUM(B37:H37)</f>
        <v>3</v>
      </c>
      <c r="J37" s="14">
        <v>2</v>
      </c>
      <c r="K37" s="15">
        <f>SUM(J37/2)</f>
        <v>1</v>
      </c>
      <c r="L37" s="14">
        <v>141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2</v>
      </c>
    </row>
    <row r="38" spans="1:13" ht="24" customHeight="1" x14ac:dyDescent="0.35">
      <c r="A38" s="12" t="s">
        <v>46</v>
      </c>
      <c r="B38" s="18">
        <v>0</v>
      </c>
      <c r="C38" s="13">
        <v>3</v>
      </c>
      <c r="D38" s="19" t="s">
        <v>32</v>
      </c>
      <c r="E38" s="19" t="s">
        <v>32</v>
      </c>
      <c r="F38" s="19" t="s">
        <v>32</v>
      </c>
      <c r="G38" s="19" t="s">
        <v>32</v>
      </c>
      <c r="H38" s="19" t="s">
        <v>32</v>
      </c>
      <c r="I38" s="14">
        <f>SUM(B38:H38)</f>
        <v>3</v>
      </c>
      <c r="J38" s="14">
        <v>2</v>
      </c>
      <c r="K38" s="15">
        <f>SUM(J38/2)</f>
        <v>1</v>
      </c>
      <c r="L38" s="14">
        <v>133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2</v>
      </c>
    </row>
    <row r="39" spans="1:13" ht="24" customHeight="1" x14ac:dyDescent="0.35">
      <c r="A39" s="12" t="s">
        <v>47</v>
      </c>
      <c r="B39" s="17">
        <v>1</v>
      </c>
      <c r="C39" s="17">
        <v>1</v>
      </c>
      <c r="D39" s="18">
        <v>0</v>
      </c>
      <c r="E39" s="20" t="s">
        <v>48</v>
      </c>
      <c r="F39" s="19" t="s">
        <v>32</v>
      </c>
      <c r="G39" s="19" t="s">
        <v>32</v>
      </c>
      <c r="H39" s="19" t="s">
        <v>32</v>
      </c>
      <c r="I39" s="14">
        <f>SUM(B39:H39)</f>
        <v>2</v>
      </c>
      <c r="J39" s="14">
        <v>3</v>
      </c>
      <c r="K39" s="15">
        <f>SUM(J39/4)</f>
        <v>0.75</v>
      </c>
      <c r="L39" s="14">
        <v>151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-7</v>
      </c>
    </row>
    <row r="40" spans="1:13" ht="24" customHeight="1" x14ac:dyDescent="0.35">
      <c r="A40" s="12" t="s">
        <v>49</v>
      </c>
      <c r="B40" s="18">
        <v>0</v>
      </c>
      <c r="C40" s="19" t="s">
        <v>32</v>
      </c>
      <c r="D40" s="19" t="s">
        <v>32</v>
      </c>
      <c r="E40" s="19" t="s">
        <v>32</v>
      </c>
      <c r="F40" s="19" t="s">
        <v>32</v>
      </c>
      <c r="G40" s="19" t="s">
        <v>32</v>
      </c>
      <c r="H40" s="19" t="s">
        <v>32</v>
      </c>
      <c r="I40" s="14">
        <f>SUM(B40:H40)</f>
        <v>0</v>
      </c>
      <c r="J40" s="14">
        <v>1</v>
      </c>
      <c r="K40" s="15">
        <f>SUM(J40/1)</f>
        <v>1</v>
      </c>
      <c r="L40" s="14">
        <v>32</v>
      </c>
      <c r="M40" s="14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1</v>
      </c>
    </row>
    <row r="41" spans="1:13" ht="24" customHeight="1" x14ac:dyDescent="0.35">
      <c r="A41" s="12" t="s">
        <v>50</v>
      </c>
      <c r="B41" s="19" t="s">
        <v>32</v>
      </c>
      <c r="C41" s="20" t="s">
        <v>48</v>
      </c>
      <c r="D41" s="19" t="s">
        <v>32</v>
      </c>
      <c r="E41" s="19" t="s">
        <v>32</v>
      </c>
      <c r="F41" s="19" t="s">
        <v>32</v>
      </c>
      <c r="G41" s="19" t="s">
        <v>32</v>
      </c>
      <c r="H41" s="19" t="s">
        <v>32</v>
      </c>
      <c r="I41" s="14">
        <f>SUM(B41:H41)</f>
        <v>0</v>
      </c>
      <c r="J41" s="14">
        <v>0</v>
      </c>
      <c r="K41" s="15">
        <f>SUM(J41/1)</f>
        <v>0</v>
      </c>
      <c r="L41" s="14">
        <v>0</v>
      </c>
      <c r="M41" s="14">
        <f>IF(ISBLANK(B41),0,IF((B41)="NA",0,IF((B41)="Not Used",-10,IF((B41)=1,1,IF((B41)=2,1,IF((B41)=3,1,IF((B41)=0,1,)))))+IF(ISBLANK(C41),0,IF((C41)="NA",0,IF((C41)="Not Used",-10,IF((C41)=1,1,IF((C41)=2,1,IF((C41)=3,1,IF((C41)=0,1,))))))+IF(ISBLANK(D41),0,IF((D41)="NA",0,IF((D41)="Not Used",-10,IF((D41)=1,1,IF((D41)=2,1,IF((D41)=3,1,IF((D41)=0,1,))))))+IF(ISBLANK(E41),0,IF((E41)="NA",0,IF((E41)="Not Used",-10,IF((E41)=1,1,IF((E41)=2,1,IF((E41)=3,1,IF((E41)=0,1,))))))+IF(ISBLANK(F41),0,IF((F41)="NA",0,IF((F41)="Not Used",-10,IF((F41)=1,1,IF((F41)=2,1,IF((F41)=3,1,IF((F41)=0,1,))))))+IF(ISBLANK(G41),0,IF((G41)="NA",0,IF((G41)="Not Used",-10,IF((G41)=1,1,IF((G41)=2,1,IF((G41)=3,1,IF((G41)=0,1,))))))+IF(ISBLANK(H41),0,IF((H41)="NA",0,IF((H41)="Not Used",-10,IF((H41)=1,1,IF((H41)=2,1,IF((H41)=3,1,IF((H41)=0,1,))))))))))))))</f>
        <v>-10</v>
      </c>
    </row>
    <row r="42" spans="1:13" ht="24" customHeight="1" x14ac:dyDescent="0.25">
      <c r="A42" s="21"/>
      <c r="B42" s="14">
        <f t="shared" ref="B42:J42" si="0">SUM(B6:B41)</f>
        <v>55</v>
      </c>
      <c r="C42" s="14">
        <f t="shared" si="0"/>
        <v>63</v>
      </c>
      <c r="D42" s="14">
        <f t="shared" si="0"/>
        <v>62</v>
      </c>
      <c r="E42" s="14">
        <f t="shared" si="0"/>
        <v>73</v>
      </c>
      <c r="F42" s="14">
        <f t="shared" si="0"/>
        <v>71</v>
      </c>
      <c r="G42" s="14">
        <f t="shared" si="0"/>
        <v>83</v>
      </c>
      <c r="H42" s="14">
        <f t="shared" si="0"/>
        <v>54</v>
      </c>
      <c r="I42" s="14">
        <f t="shared" si="0"/>
        <v>461</v>
      </c>
      <c r="J42" s="14">
        <f t="shared" si="0"/>
        <v>208</v>
      </c>
      <c r="K42" s="14" t="s">
        <v>51</v>
      </c>
      <c r="L42" s="14">
        <f>SUM(L6:L41)</f>
        <v>17021</v>
      </c>
      <c r="M42" s="14">
        <f>SUM(M6:M41)</f>
        <v>188</v>
      </c>
    </row>
    <row r="43" spans="1:13" ht="24" customHeight="1" x14ac:dyDescent="0.35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4"/>
      <c r="M43" s="24"/>
    </row>
    <row r="44" spans="1:13" ht="24" customHeight="1" x14ac:dyDescent="0.25">
      <c r="A44" s="21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</row>
    <row r="45" spans="1:13" ht="24" customHeight="1" x14ac:dyDescent="0.25">
      <c r="A45" s="21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</row>
    <row r="46" spans="1:13" ht="24" customHeight="1" x14ac:dyDescent="0.25">
      <c r="A46" s="21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</row>
    <row r="47" spans="1:13" ht="24" customHeight="1" x14ac:dyDescent="0.25">
      <c r="A47" s="21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</row>
    <row r="48" spans="1:13" ht="24" customHeight="1" x14ac:dyDescent="0.25">
      <c r="A48" s="21"/>
      <c r="B48" s="24"/>
      <c r="C48" s="24"/>
      <c r="D48" s="24"/>
      <c r="E48" s="25"/>
      <c r="F48" s="25"/>
      <c r="G48" s="25"/>
      <c r="H48" s="25"/>
      <c r="I48" s="25"/>
      <c r="J48" s="25"/>
      <c r="K48" s="25"/>
      <c r="L48" s="25"/>
      <c r="M48" s="25"/>
    </row>
    <row r="49" spans="1:14" ht="24" customHeight="1" x14ac:dyDescent="0.25">
      <c r="A49" s="21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</row>
    <row r="50" spans="1:14" ht="16.5" customHeight="1" x14ac:dyDescent="0.25">
      <c r="A50" s="26"/>
      <c r="B50" s="27"/>
      <c r="C50" s="27"/>
      <c r="D50" s="27"/>
      <c r="E50" s="27"/>
      <c r="F50" s="28" t="s">
        <v>52</v>
      </c>
      <c r="G50" s="28"/>
      <c r="H50" s="28"/>
      <c r="I50" s="28"/>
      <c r="J50" s="28"/>
      <c r="K50" s="28"/>
      <c r="L50" s="27"/>
      <c r="M50" s="27"/>
    </row>
    <row r="51" spans="1:14" ht="12.75" customHeight="1" x14ac:dyDescent="0.2"/>
    <row r="52" spans="1:14" ht="12.75" customHeight="1" x14ac:dyDescent="0.2"/>
    <row r="53" spans="1:14" ht="12.75" customHeight="1" x14ac:dyDescent="0.2">
      <c r="B53" s="29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</row>
    <row r="54" spans="1:14" ht="12.75" customHeight="1" x14ac:dyDescent="0.2"/>
    <row r="55" spans="1:14" ht="12.75" customHeight="1" x14ac:dyDescent="0.2"/>
    <row r="56" spans="1:14" ht="12.75" customHeight="1" x14ac:dyDescent="0.2"/>
    <row r="57" spans="1:14" ht="12.75" customHeight="1" x14ac:dyDescent="0.2"/>
    <row r="58" spans="1:14" ht="12.75" customHeight="1" x14ac:dyDescent="0.2"/>
    <row r="59" spans="1:14" ht="12.75" customHeight="1" x14ac:dyDescent="0.2"/>
    <row r="60" spans="1:14" ht="12.75" customHeight="1" x14ac:dyDescent="0.2"/>
    <row r="61" spans="1:14" ht="12.75" customHeight="1" x14ac:dyDescent="0.2"/>
    <row r="62" spans="1:14" ht="12.75" customHeight="1" x14ac:dyDescent="0.2"/>
    <row r="63" spans="1:14" ht="12.75" customHeight="1" x14ac:dyDescent="0.2"/>
    <row r="64" spans="1:1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</sheetData>
  <mergeCells count="2">
    <mergeCell ref="A2:M2"/>
    <mergeCell ref="B53:N5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MG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2021-10-11T17:54:52Z</dcterms:created>
  <dcterms:modified xsi:type="dcterms:W3CDTF">2021-10-11T17:55:24Z</dcterms:modified>
</cp:coreProperties>
</file>