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8FA55A31-F185-48B7-84A2-5C74128A489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 Project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6" i="1" l="1"/>
  <c r="K17" i="1"/>
  <c r="K28" i="1"/>
  <c r="K23" i="1"/>
  <c r="K22" i="1"/>
  <c r="K19" i="1"/>
  <c r="K11" i="1"/>
  <c r="K8" i="1"/>
  <c r="K15" i="1" l="1"/>
  <c r="K14" i="1"/>
  <c r="K12" i="1"/>
  <c r="K25" i="1"/>
  <c r="K18" i="1"/>
  <c r="K13" i="1"/>
  <c r="K21" i="1"/>
  <c r="I23" i="1"/>
  <c r="K27" i="1" l="1"/>
  <c r="I28" i="1" l="1"/>
  <c r="I8" i="1"/>
  <c r="I22" i="1"/>
  <c r="I21" i="1"/>
  <c r="I25" i="1"/>
  <c r="I11" i="1" l="1"/>
  <c r="K26" i="1"/>
  <c r="I7" i="1" l="1"/>
  <c r="I13" i="1"/>
  <c r="I20" i="1"/>
  <c r="I9" i="1"/>
  <c r="I10" i="1"/>
  <c r="I18" i="1"/>
  <c r="I24" i="1"/>
  <c r="I26" i="1"/>
  <c r="I19" i="1"/>
  <c r="I14" i="1"/>
  <c r="I12" i="1"/>
  <c r="I16" i="1"/>
  <c r="I15" i="1"/>
  <c r="I27" i="1"/>
  <c r="I17" i="1"/>
  <c r="I6" i="1"/>
  <c r="K20" i="1" l="1"/>
  <c r="K24" i="1"/>
  <c r="K7" i="1"/>
  <c r="K9" i="1"/>
  <c r="K10" i="1"/>
  <c r="L29" i="1" l="1"/>
  <c r="J29" i="1"/>
  <c r="I29" i="1"/>
  <c r="H29" i="1"/>
  <c r="G29" i="1"/>
  <c r="F29" i="1"/>
  <c r="E29" i="1"/>
  <c r="D29" i="1"/>
  <c r="C29" i="1"/>
  <c r="B29" i="1"/>
  <c r="K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Jeremy Miller</author>
  </authors>
  <commentList>
    <comment ref="B26" authorId="0" shapeId="0" xr:uid="{267FF261-C6A8-4929-8EEF-AD193CB3C293}">
      <text>
        <r>
          <rPr>
            <b/>
            <sz val="9"/>
            <color indexed="81"/>
            <rFont val="Tahoma"/>
            <charset val="1"/>
          </rPr>
          <t>Jeremy Miller:</t>
        </r>
        <r>
          <rPr>
            <sz val="9"/>
            <color indexed="81"/>
            <rFont val="Tahoma"/>
            <charset val="1"/>
          </rPr>
          <t xml:space="preserve">
attacked #3 when he was #5</t>
        </r>
      </text>
    </comment>
  </commentList>
</comments>
</file>

<file path=xl/sharedStrings.xml><?xml version="1.0" encoding="utf-8"?>
<sst xmlns="http://schemas.openxmlformats.org/spreadsheetml/2006/main" count="95" uniqueCount="39">
  <si>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</si>
  <si>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</si>
  <si>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</si>
  <si>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</si>
  <si>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</si>
  <si>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</si>
  <si>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</si>
  <si>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</si>
  <si>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</si>
  <si>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</si>
  <si>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</si>
  <si>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</si>
  <si>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Emperor Maynard</t>
  </si>
  <si>
    <t>Attacks</t>
  </si>
  <si>
    <t>JohnyB</t>
  </si>
  <si>
    <t>Duchess Maynard</t>
  </si>
  <si>
    <t>Chin</t>
  </si>
  <si>
    <t>TheGenericOne</t>
  </si>
  <si>
    <t>Titan88</t>
  </si>
  <si>
    <t>Baronet Maynard</t>
  </si>
  <si>
    <t>Sir Maynard</t>
  </si>
  <si>
    <t>General Maynard</t>
  </si>
  <si>
    <t>Mr. Boy</t>
  </si>
  <si>
    <t>Heimdall</t>
  </si>
  <si>
    <t>Gopher</t>
  </si>
  <si>
    <t>N/A</t>
  </si>
  <si>
    <t>December, 2020 Clan War League - Maynard Project</t>
  </si>
  <si>
    <t>Porky</t>
  </si>
  <si>
    <t>Darth Revan</t>
  </si>
  <si>
    <t>Baron Maynard</t>
  </si>
  <si>
    <t>Knight Maynard</t>
  </si>
  <si>
    <t>Earl of Maynard</t>
  </si>
  <si>
    <t>Count Maynard</t>
  </si>
  <si>
    <t>Nutinyabut3</t>
  </si>
  <si>
    <t>Sir Duskroon</t>
  </si>
  <si>
    <t>Nutinyabut2</t>
  </si>
  <si>
    <t>Melody</t>
  </si>
  <si>
    <t>Not Used</t>
  </si>
  <si>
    <t>Mel's Empire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</si>
</sst>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11" fillId="7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13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1" fillId="8" borderId="12" xfId="0" applyFont="1" applyFill="1" applyBorder="1" applyAlignment="1">
      <alignment horizontal="center"/>
    </xf>
    <xf numFmtId="0" fontId="11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7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1" fillId="11" borderId="12" xfId="0" applyFont="1" applyFill="1" applyBorder="1" applyAlignment="1">
      <alignment horizontal="center"/>
    </xf>
    <xf numFmtId="0" fontId="0" fillId="0" borderId="0" xfId="0" applyFont="1" applyAlignment="1"/>
    <xf numFmtId="0" fontId="7" fillId="12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86"/>
  <sheetViews>
    <sheetView showGridLines="0" tabSelected="1" topLeftCell="A2" zoomScale="75" zoomScaleNormal="75" workbookViewId="0">
      <selection activeCell="I13" sqref="I13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4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thickBot="1" x14ac:dyDescent="0.65">
      <c r="A2" s="47" t="s">
        <v>26</v>
      </c>
      <c r="B2" s="48"/>
      <c r="C2" s="48"/>
      <c r="D2" s="48"/>
      <c r="E2" s="48"/>
      <c r="F2" s="48"/>
      <c r="G2" s="48"/>
      <c r="H2" s="48"/>
      <c r="I2" s="48"/>
      <c r="J2" s="49"/>
      <c r="K2" s="49"/>
      <c r="L2" s="49"/>
      <c r="M2" s="3"/>
    </row>
    <row r="3" spans="1:13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13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26" customFormat="1" ht="24" customHeight="1" x14ac:dyDescent="0.5">
      <c r="A6" s="23" t="s">
        <v>27</v>
      </c>
      <c r="B6" s="33">
        <v>1</v>
      </c>
      <c r="C6" s="42">
        <v>2</v>
      </c>
      <c r="D6" s="34">
        <v>3</v>
      </c>
      <c r="E6" s="34">
        <v>3</v>
      </c>
      <c r="F6" s="42">
        <v>2</v>
      </c>
      <c r="G6" s="34">
        <v>3</v>
      </c>
      <c r="H6" s="34">
        <v>3</v>
      </c>
      <c r="I6" s="28">
        <f t="shared" ref="I6:I28" si="0">SUM(B6:H6)</f>
        <v>17</v>
      </c>
      <c r="J6" s="30">
        <v>7</v>
      </c>
      <c r="K6" s="20">
        <f>SUM(J6/7)</f>
        <v>1</v>
      </c>
      <c r="L6" s="11">
        <v>647</v>
      </c>
    </row>
    <row r="7" spans="1:13" s="35" customFormat="1" ht="24" customHeight="1" x14ac:dyDescent="0.5">
      <c r="A7" s="23" t="s">
        <v>32</v>
      </c>
      <c r="B7" s="34">
        <v>3</v>
      </c>
      <c r="C7" s="42">
        <v>2</v>
      </c>
      <c r="D7" s="42">
        <v>2</v>
      </c>
      <c r="E7" s="33">
        <v>1</v>
      </c>
      <c r="F7" s="34">
        <v>3</v>
      </c>
      <c r="G7" s="34">
        <v>3</v>
      </c>
      <c r="H7" s="34">
        <v>3</v>
      </c>
      <c r="I7" s="28">
        <f t="shared" si="0"/>
        <v>17</v>
      </c>
      <c r="J7" s="30">
        <v>7</v>
      </c>
      <c r="K7" s="20">
        <f>SUM(J7/7)</f>
        <v>1</v>
      </c>
      <c r="L7" s="11">
        <v>564</v>
      </c>
    </row>
    <row r="8" spans="1:13" s="43" customFormat="1" ht="24" customHeight="1" x14ac:dyDescent="0.5">
      <c r="A8" s="23" t="s">
        <v>15</v>
      </c>
      <c r="B8" s="39" t="s">
        <v>25</v>
      </c>
      <c r="C8" s="42">
        <v>2</v>
      </c>
      <c r="D8" s="42">
        <v>2</v>
      </c>
      <c r="E8" s="34">
        <v>3</v>
      </c>
      <c r="F8" s="34">
        <v>3</v>
      </c>
      <c r="G8" s="34">
        <v>3</v>
      </c>
      <c r="H8" s="34">
        <v>3</v>
      </c>
      <c r="I8" s="28">
        <f t="shared" si="0"/>
        <v>16</v>
      </c>
      <c r="J8" s="30">
        <v>6</v>
      </c>
      <c r="K8" s="20">
        <f>SUM(J8/6)</f>
        <v>1</v>
      </c>
      <c r="L8" s="11">
        <v>535</v>
      </c>
    </row>
    <row r="9" spans="1:13" s="36" customFormat="1" ht="24" customHeight="1" x14ac:dyDescent="0.5">
      <c r="A9" s="23" t="s">
        <v>12</v>
      </c>
      <c r="B9" s="34">
        <v>3</v>
      </c>
      <c r="C9" s="33">
        <v>1</v>
      </c>
      <c r="D9" s="33">
        <v>1</v>
      </c>
      <c r="E9" s="42">
        <v>2</v>
      </c>
      <c r="F9" s="42">
        <v>2</v>
      </c>
      <c r="G9" s="34">
        <v>3</v>
      </c>
      <c r="H9" s="34">
        <v>3</v>
      </c>
      <c r="I9" s="28">
        <f t="shared" si="0"/>
        <v>15</v>
      </c>
      <c r="J9" s="30">
        <v>7</v>
      </c>
      <c r="K9" s="20">
        <f>SUM(J9/7)</f>
        <v>1</v>
      </c>
      <c r="L9" s="11">
        <v>577</v>
      </c>
    </row>
    <row r="10" spans="1:13" s="31" customFormat="1" ht="24" customHeight="1" x14ac:dyDescent="0.5">
      <c r="A10" s="23" t="s">
        <v>24</v>
      </c>
      <c r="B10" s="34">
        <v>3</v>
      </c>
      <c r="C10" s="42">
        <v>2</v>
      </c>
      <c r="D10" s="25">
        <v>0</v>
      </c>
      <c r="E10" s="25">
        <v>0</v>
      </c>
      <c r="F10" s="33">
        <v>1</v>
      </c>
      <c r="G10" s="34">
        <v>3</v>
      </c>
      <c r="H10" s="42">
        <v>2</v>
      </c>
      <c r="I10" s="28">
        <f t="shared" si="0"/>
        <v>11</v>
      </c>
      <c r="J10" s="30">
        <v>7</v>
      </c>
      <c r="K10" s="20">
        <f>SUM(J10/7)</f>
        <v>1</v>
      </c>
      <c r="L10" s="11">
        <v>517</v>
      </c>
    </row>
    <row r="11" spans="1:13" s="40" customFormat="1" ht="24" customHeight="1" x14ac:dyDescent="0.5">
      <c r="A11" s="23" t="s">
        <v>17</v>
      </c>
      <c r="B11" s="39" t="s">
        <v>25</v>
      </c>
      <c r="C11" s="42">
        <v>2</v>
      </c>
      <c r="D11" s="33">
        <v>1</v>
      </c>
      <c r="E11" s="42">
        <v>2</v>
      </c>
      <c r="F11" s="25">
        <v>0</v>
      </c>
      <c r="G11" s="34">
        <v>3</v>
      </c>
      <c r="H11" s="34">
        <v>3</v>
      </c>
      <c r="I11" s="28">
        <f t="shared" si="0"/>
        <v>11</v>
      </c>
      <c r="J11" s="30">
        <v>6</v>
      </c>
      <c r="K11" s="20">
        <f>SUM(J11/6)</f>
        <v>1</v>
      </c>
      <c r="L11" s="11">
        <v>445</v>
      </c>
    </row>
    <row r="12" spans="1:13" s="41" customFormat="1" ht="24" customHeight="1" x14ac:dyDescent="0.5">
      <c r="A12" s="23" t="s">
        <v>31</v>
      </c>
      <c r="B12" s="34">
        <v>3</v>
      </c>
      <c r="C12" s="39" t="s">
        <v>25</v>
      </c>
      <c r="D12" s="39" t="s">
        <v>25</v>
      </c>
      <c r="E12" s="33">
        <v>1</v>
      </c>
      <c r="F12" s="33">
        <v>1</v>
      </c>
      <c r="G12" s="42">
        <v>2</v>
      </c>
      <c r="H12" s="34">
        <v>3</v>
      </c>
      <c r="I12" s="28">
        <f t="shared" si="0"/>
        <v>10</v>
      </c>
      <c r="J12" s="30">
        <v>5</v>
      </c>
      <c r="K12" s="20">
        <f>SUM(J12/5)</f>
        <v>1</v>
      </c>
      <c r="L12" s="11">
        <v>353</v>
      </c>
    </row>
    <row r="13" spans="1:13" s="37" customFormat="1" ht="24" customHeight="1" x14ac:dyDescent="0.5">
      <c r="A13" s="23" t="s">
        <v>19</v>
      </c>
      <c r="B13" s="34">
        <v>3</v>
      </c>
      <c r="C13" s="39" t="s">
        <v>25</v>
      </c>
      <c r="D13" s="39" t="s">
        <v>25</v>
      </c>
      <c r="E13" s="34">
        <v>3</v>
      </c>
      <c r="F13" s="34">
        <v>3</v>
      </c>
      <c r="G13" s="39" t="s">
        <v>25</v>
      </c>
      <c r="H13" s="39" t="s">
        <v>25</v>
      </c>
      <c r="I13" s="28">
        <f t="shared" si="0"/>
        <v>9</v>
      </c>
      <c r="J13" s="30">
        <v>3</v>
      </c>
      <c r="K13" s="20">
        <f>SUM(J13/3)</f>
        <v>1</v>
      </c>
      <c r="L13" s="11">
        <v>300</v>
      </c>
    </row>
    <row r="14" spans="1:13" s="29" customFormat="1" ht="24" customHeight="1" x14ac:dyDescent="0.5">
      <c r="A14" s="23" t="s">
        <v>30</v>
      </c>
      <c r="B14" s="34">
        <v>3</v>
      </c>
      <c r="C14" s="39" t="s">
        <v>25</v>
      </c>
      <c r="D14" s="39" t="s">
        <v>25</v>
      </c>
      <c r="E14" s="33">
        <v>1</v>
      </c>
      <c r="F14" s="25">
        <v>0</v>
      </c>
      <c r="G14" s="42">
        <v>2</v>
      </c>
      <c r="H14" s="42">
        <v>2</v>
      </c>
      <c r="I14" s="28">
        <f t="shared" si="0"/>
        <v>8</v>
      </c>
      <c r="J14" s="30">
        <v>5</v>
      </c>
      <c r="K14" s="20">
        <f>SUM(J14/5)</f>
        <v>1</v>
      </c>
      <c r="L14" s="11">
        <v>353</v>
      </c>
    </row>
    <row r="15" spans="1:13" ht="24" customHeight="1" x14ac:dyDescent="0.5">
      <c r="A15" s="23" t="s">
        <v>29</v>
      </c>
      <c r="B15" s="34">
        <v>3</v>
      </c>
      <c r="C15" s="39" t="s">
        <v>25</v>
      </c>
      <c r="D15" s="39" t="s">
        <v>25</v>
      </c>
      <c r="E15" s="39" t="s">
        <v>25</v>
      </c>
      <c r="F15" s="42">
        <v>2</v>
      </c>
      <c r="G15" s="33">
        <v>1</v>
      </c>
      <c r="H15" s="42">
        <v>2</v>
      </c>
      <c r="I15" s="28">
        <f t="shared" si="0"/>
        <v>8</v>
      </c>
      <c r="J15" s="30">
        <v>4</v>
      </c>
      <c r="K15" s="20">
        <f>SUM(J15/4)</f>
        <v>1</v>
      </c>
      <c r="L15" s="11">
        <v>298</v>
      </c>
      <c r="M15" s="3"/>
    </row>
    <row r="16" spans="1:13" s="32" customFormat="1" ht="24" customHeight="1" x14ac:dyDescent="0.5">
      <c r="A16" s="23" t="s">
        <v>33</v>
      </c>
      <c r="B16" s="34">
        <v>3</v>
      </c>
      <c r="C16" s="33">
        <v>1</v>
      </c>
      <c r="D16" s="25">
        <v>0</v>
      </c>
      <c r="E16" s="25">
        <v>0</v>
      </c>
      <c r="F16" s="34">
        <v>3</v>
      </c>
      <c r="G16" s="44" t="s">
        <v>37</v>
      </c>
      <c r="H16" s="39" t="s">
        <v>25</v>
      </c>
      <c r="I16" s="28">
        <f t="shared" si="0"/>
        <v>7</v>
      </c>
      <c r="J16" s="30">
        <v>5</v>
      </c>
      <c r="K16" s="20">
        <f>SUM(J16/6)</f>
        <v>0.83333333333333337</v>
      </c>
      <c r="L16" s="11">
        <v>324</v>
      </c>
    </row>
    <row r="17" spans="1:13" s="27" customFormat="1" ht="24" customHeight="1" x14ac:dyDescent="0.5">
      <c r="A17" s="23" t="s">
        <v>16</v>
      </c>
      <c r="B17" s="33">
        <v>1</v>
      </c>
      <c r="C17" s="25">
        <v>0</v>
      </c>
      <c r="D17" s="25">
        <v>0</v>
      </c>
      <c r="E17" s="44" t="s">
        <v>37</v>
      </c>
      <c r="F17" s="42">
        <v>2</v>
      </c>
      <c r="G17" s="42">
        <v>2</v>
      </c>
      <c r="H17" s="33">
        <v>1</v>
      </c>
      <c r="I17" s="28">
        <f t="shared" si="0"/>
        <v>6</v>
      </c>
      <c r="J17" s="30">
        <v>6</v>
      </c>
      <c r="K17" s="20">
        <f>SUM(J17/7)</f>
        <v>0.8571428571428571</v>
      </c>
      <c r="L17" s="11">
        <v>391</v>
      </c>
    </row>
    <row r="18" spans="1:13" s="19" customFormat="1" ht="24" customHeight="1" x14ac:dyDescent="0.5">
      <c r="A18" s="23" t="s">
        <v>21</v>
      </c>
      <c r="B18" s="39" t="s">
        <v>25</v>
      </c>
      <c r="C18" s="34">
        <v>3</v>
      </c>
      <c r="D18" s="25">
        <v>0</v>
      </c>
      <c r="E18" s="34">
        <v>3</v>
      </c>
      <c r="F18" s="39" t="s">
        <v>25</v>
      </c>
      <c r="G18" s="39" t="s">
        <v>25</v>
      </c>
      <c r="H18" s="39" t="s">
        <v>25</v>
      </c>
      <c r="I18" s="28">
        <f t="shared" si="0"/>
        <v>6</v>
      </c>
      <c r="J18" s="30">
        <v>3</v>
      </c>
      <c r="K18" s="20">
        <f>SUM(J18/3)</f>
        <v>1</v>
      </c>
      <c r="L18" s="11">
        <v>231</v>
      </c>
    </row>
    <row r="19" spans="1:13" s="29" customFormat="1" ht="24" customHeight="1" x14ac:dyDescent="0.5">
      <c r="A19" s="23" t="s">
        <v>23</v>
      </c>
      <c r="B19" s="34">
        <v>3</v>
      </c>
      <c r="C19" s="25">
        <v>0</v>
      </c>
      <c r="D19" s="33">
        <v>1</v>
      </c>
      <c r="E19" s="39" t="s">
        <v>25</v>
      </c>
      <c r="F19" s="25">
        <v>0</v>
      </c>
      <c r="G19" s="33">
        <v>1</v>
      </c>
      <c r="H19" s="25">
        <v>0</v>
      </c>
      <c r="I19" s="28">
        <f t="shared" si="0"/>
        <v>5</v>
      </c>
      <c r="J19" s="30">
        <v>6</v>
      </c>
      <c r="K19" s="20">
        <f>SUM(J19/6)</f>
        <v>1</v>
      </c>
      <c r="L19" s="11">
        <v>346</v>
      </c>
    </row>
    <row r="20" spans="1:13" ht="24" customHeight="1" x14ac:dyDescent="0.5">
      <c r="A20" s="23" t="s">
        <v>14</v>
      </c>
      <c r="B20" s="42">
        <v>2</v>
      </c>
      <c r="C20" s="25">
        <v>0</v>
      </c>
      <c r="D20" s="33">
        <v>1</v>
      </c>
      <c r="E20" s="33">
        <v>1</v>
      </c>
      <c r="F20" s="25">
        <v>0</v>
      </c>
      <c r="G20" s="25">
        <v>0</v>
      </c>
      <c r="H20" s="33">
        <v>1</v>
      </c>
      <c r="I20" s="28">
        <f t="shared" si="0"/>
        <v>5</v>
      </c>
      <c r="J20" s="30">
        <v>7</v>
      </c>
      <c r="K20" s="20">
        <f>SUM(J20/7)</f>
        <v>1</v>
      </c>
      <c r="L20" s="11">
        <v>290</v>
      </c>
      <c r="M20" s="3"/>
    </row>
    <row r="21" spans="1:13" s="38" customFormat="1" ht="24" customHeight="1" x14ac:dyDescent="0.5">
      <c r="A21" s="23" t="s">
        <v>20</v>
      </c>
      <c r="B21" s="39" t="s">
        <v>25</v>
      </c>
      <c r="C21" s="42">
        <v>2</v>
      </c>
      <c r="D21" s="25">
        <v>0</v>
      </c>
      <c r="E21" s="39" t="s">
        <v>25</v>
      </c>
      <c r="F21" s="39" t="s">
        <v>25</v>
      </c>
      <c r="G21" s="39" t="s">
        <v>25</v>
      </c>
      <c r="H21" s="34">
        <v>3</v>
      </c>
      <c r="I21" s="28">
        <f t="shared" si="0"/>
        <v>5</v>
      </c>
      <c r="J21" s="30">
        <v>3</v>
      </c>
      <c r="K21" s="20">
        <f>SUM(J21/3)</f>
        <v>1</v>
      </c>
      <c r="L21" s="11">
        <v>196</v>
      </c>
    </row>
    <row r="22" spans="1:13" s="26" customFormat="1" ht="24" customHeight="1" x14ac:dyDescent="0.5">
      <c r="A22" s="23" t="s">
        <v>34</v>
      </c>
      <c r="B22" s="39" t="s">
        <v>25</v>
      </c>
      <c r="C22" s="42">
        <v>2</v>
      </c>
      <c r="D22" s="33">
        <v>1</v>
      </c>
      <c r="E22" s="39" t="s">
        <v>25</v>
      </c>
      <c r="F22" s="39" t="s">
        <v>25</v>
      </c>
      <c r="G22" s="39" t="s">
        <v>25</v>
      </c>
      <c r="H22" s="39" t="s">
        <v>25</v>
      </c>
      <c r="I22" s="28">
        <f t="shared" si="0"/>
        <v>3</v>
      </c>
      <c r="J22" s="30">
        <v>2</v>
      </c>
      <c r="K22" s="20">
        <f>SUM(J22/2)</f>
        <v>1</v>
      </c>
      <c r="L22" s="11">
        <v>136</v>
      </c>
    </row>
    <row r="23" spans="1:13" s="40" customFormat="1" ht="24" customHeight="1" x14ac:dyDescent="0.5">
      <c r="A23" s="23" t="s">
        <v>38</v>
      </c>
      <c r="B23" s="39" t="s">
        <v>25</v>
      </c>
      <c r="C23" s="39" t="s">
        <v>25</v>
      </c>
      <c r="D23" s="39" t="s">
        <v>25</v>
      </c>
      <c r="E23" s="39" t="s">
        <v>25</v>
      </c>
      <c r="F23" s="39" t="s">
        <v>25</v>
      </c>
      <c r="G23" s="33">
        <v>1</v>
      </c>
      <c r="H23" s="25">
        <v>0</v>
      </c>
      <c r="I23" s="28">
        <f t="shared" si="0"/>
        <v>1</v>
      </c>
      <c r="J23" s="30">
        <v>2</v>
      </c>
      <c r="K23" s="20">
        <f>SUM(J23/2)</f>
        <v>1</v>
      </c>
      <c r="L23" s="11">
        <v>132</v>
      </c>
    </row>
    <row r="24" spans="1:13" s="40" customFormat="1" ht="24" customHeight="1" x14ac:dyDescent="0.5">
      <c r="A24" s="23" t="s">
        <v>18</v>
      </c>
      <c r="B24" s="25">
        <v>0</v>
      </c>
      <c r="C24" s="25">
        <v>0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8">
        <f t="shared" si="0"/>
        <v>0</v>
      </c>
      <c r="J24" s="30">
        <v>7</v>
      </c>
      <c r="K24" s="20">
        <f>SUM(J24/7)</f>
        <v>1</v>
      </c>
      <c r="L24" s="11">
        <v>301</v>
      </c>
    </row>
    <row r="25" spans="1:13" s="40" customFormat="1" ht="24" customHeight="1" x14ac:dyDescent="0.5">
      <c r="A25" s="23" t="s">
        <v>35</v>
      </c>
      <c r="B25" s="39" t="s">
        <v>25</v>
      </c>
      <c r="C25" s="25">
        <v>0</v>
      </c>
      <c r="D25" s="25">
        <v>0</v>
      </c>
      <c r="E25" s="39" t="s">
        <v>25</v>
      </c>
      <c r="F25" s="39" t="s">
        <v>25</v>
      </c>
      <c r="G25" s="39" t="s">
        <v>25</v>
      </c>
      <c r="H25" s="39" t="s">
        <v>25</v>
      </c>
      <c r="I25" s="28">
        <f t="shared" si="0"/>
        <v>0</v>
      </c>
      <c r="J25" s="30">
        <v>2</v>
      </c>
      <c r="K25" s="20">
        <f>SUM(J25/2)</f>
        <v>1</v>
      </c>
      <c r="L25" s="11">
        <v>82</v>
      </c>
    </row>
    <row r="26" spans="1:13" s="40" customFormat="1" ht="24" customHeight="1" x14ac:dyDescent="0.5">
      <c r="A26" s="23" t="s">
        <v>22</v>
      </c>
      <c r="B26" s="25">
        <v>0</v>
      </c>
      <c r="C26" s="39" t="s">
        <v>25</v>
      </c>
      <c r="D26" s="39" t="s">
        <v>25</v>
      </c>
      <c r="E26" s="39" t="s">
        <v>25</v>
      </c>
      <c r="F26" s="39" t="s">
        <v>25</v>
      </c>
      <c r="G26" s="39" t="s">
        <v>25</v>
      </c>
      <c r="H26" s="39" t="s">
        <v>25</v>
      </c>
      <c r="I26" s="28">
        <f t="shared" si="0"/>
        <v>0</v>
      </c>
      <c r="J26" s="30">
        <v>1</v>
      </c>
      <c r="K26" s="20">
        <f>SUM(J26/1)</f>
        <v>1</v>
      </c>
      <c r="L26" s="11">
        <v>33</v>
      </c>
    </row>
    <row r="27" spans="1:13" s="31" customFormat="1" ht="24" customHeight="1" x14ac:dyDescent="0.5">
      <c r="A27" s="23" t="s">
        <v>28</v>
      </c>
      <c r="B27" s="25">
        <v>0</v>
      </c>
      <c r="C27" s="39" t="s">
        <v>25</v>
      </c>
      <c r="D27" s="39" t="s">
        <v>25</v>
      </c>
      <c r="E27" s="39" t="s">
        <v>25</v>
      </c>
      <c r="F27" s="39" t="s">
        <v>25</v>
      </c>
      <c r="G27" s="39" t="s">
        <v>25</v>
      </c>
      <c r="H27" s="39" t="s">
        <v>25</v>
      </c>
      <c r="I27" s="28">
        <f t="shared" si="0"/>
        <v>0</v>
      </c>
      <c r="J27" s="30">
        <v>1</v>
      </c>
      <c r="K27" s="20">
        <f>SUM(J27/1)</f>
        <v>1</v>
      </c>
      <c r="L27" s="11">
        <v>29</v>
      </c>
    </row>
    <row r="28" spans="1:13" s="38" customFormat="1" ht="24" customHeight="1" x14ac:dyDescent="0.5">
      <c r="A28" s="23" t="s">
        <v>36</v>
      </c>
      <c r="B28" s="39" t="s">
        <v>25</v>
      </c>
      <c r="C28" s="39" t="s">
        <v>25</v>
      </c>
      <c r="D28" s="39" t="s">
        <v>25</v>
      </c>
      <c r="E28" s="25">
        <v>0</v>
      </c>
      <c r="F28" s="39" t="s">
        <v>25</v>
      </c>
      <c r="G28" s="39" t="s">
        <v>25</v>
      </c>
      <c r="H28" s="39" t="s">
        <v>25</v>
      </c>
      <c r="I28" s="28">
        <f t="shared" si="0"/>
        <v>0</v>
      </c>
      <c r="J28" s="30">
        <v>1</v>
      </c>
      <c r="K28" s="20">
        <f>SUM(J28/1)</f>
        <v>1</v>
      </c>
      <c r="L28" s="11">
        <v>25</v>
      </c>
    </row>
    <row r="29" spans="1:13" ht="24" customHeight="1" x14ac:dyDescent="0.4">
      <c r="A29" s="12"/>
      <c r="B29" s="11">
        <f t="shared" ref="B29:J29" si="1">SUM(B6:B28)</f>
        <v>31</v>
      </c>
      <c r="C29" s="11">
        <f t="shared" si="1"/>
        <v>19</v>
      </c>
      <c r="D29" s="11">
        <f t="shared" si="1"/>
        <v>12</v>
      </c>
      <c r="E29" s="11">
        <f t="shared" si="1"/>
        <v>20</v>
      </c>
      <c r="F29" s="11">
        <f t="shared" si="1"/>
        <v>22</v>
      </c>
      <c r="G29" s="11">
        <f t="shared" si="1"/>
        <v>27</v>
      </c>
      <c r="H29" s="11">
        <f t="shared" si="1"/>
        <v>29</v>
      </c>
      <c r="I29" s="11">
        <f t="shared" si="1"/>
        <v>160</v>
      </c>
      <c r="J29" s="11">
        <f t="shared" si="1"/>
        <v>103</v>
      </c>
      <c r="K29" s="22" t="s">
        <v>11</v>
      </c>
      <c r="L29" s="11">
        <f>SUM(L6:L28)</f>
        <v>7105</v>
      </c>
      <c r="M29" s="3"/>
    </row>
    <row r="30" spans="1:13" ht="24" customHeight="1" x14ac:dyDescent="0.5">
      <c r="A30" s="1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4"/>
      <c r="M30" s="3"/>
    </row>
    <row r="31" spans="1:13" ht="24" customHeight="1" x14ac:dyDescent="0.35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3"/>
    </row>
    <row r="32" spans="1:13" ht="24" customHeight="1" x14ac:dyDescent="0.35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3"/>
    </row>
    <row r="33" spans="1:13" ht="24" customHeight="1" x14ac:dyDescent="0.3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3"/>
    </row>
    <row r="34" spans="1:13" ht="24" customHeight="1" x14ac:dyDescent="0.35">
      <c r="A34" s="1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3"/>
    </row>
    <row r="35" spans="1:13" ht="24" customHeight="1" x14ac:dyDescent="0.35">
      <c r="A35" s="12"/>
      <c r="B35" s="14"/>
      <c r="C35" s="14"/>
      <c r="D35" s="14"/>
      <c r="E35" s="15"/>
      <c r="F35" s="15"/>
      <c r="G35" s="15"/>
      <c r="H35" s="15"/>
      <c r="I35" s="15"/>
      <c r="J35" s="15"/>
      <c r="K35" s="15"/>
      <c r="L35" s="15"/>
      <c r="M35" s="3"/>
    </row>
    <row r="36" spans="1:13" ht="24" customHeight="1" x14ac:dyDescent="0.35">
      <c r="A36" s="12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3"/>
    </row>
    <row r="37" spans="1:13" ht="16.5" customHeight="1" x14ac:dyDescent="0.35">
      <c r="A37" s="16"/>
      <c r="B37" s="17"/>
      <c r="C37" s="17"/>
      <c r="D37" s="17"/>
      <c r="E37" s="17"/>
      <c r="F37" s="18" t="s">
        <v>9</v>
      </c>
      <c r="G37" s="18"/>
      <c r="H37" s="18"/>
      <c r="I37" s="18"/>
      <c r="J37" s="18"/>
      <c r="K37" s="18"/>
      <c r="L37" s="17"/>
      <c r="M37" s="3"/>
    </row>
    <row r="38" spans="1:13" ht="12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L38" s="3"/>
      <c r="M38" s="3"/>
    </row>
    <row r="39" spans="1:13" ht="12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L39" s="3"/>
      <c r="M39" s="3"/>
    </row>
    <row r="40" spans="1:13" ht="12.75" customHeight="1" x14ac:dyDescent="0.25">
      <c r="A40" s="3"/>
      <c r="B40" s="45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</row>
    <row r="41" spans="1:13" ht="12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L41" s="3"/>
      <c r="M41" s="3"/>
    </row>
    <row r="42" spans="1:13" ht="12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L42" s="3"/>
      <c r="M42" s="3"/>
    </row>
    <row r="43" spans="1:13" ht="12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L43" s="3"/>
      <c r="M43" s="3"/>
    </row>
    <row r="44" spans="1:13" ht="12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L44" s="3"/>
      <c r="M44" s="3"/>
    </row>
    <row r="45" spans="1:13" ht="12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L45" s="3"/>
      <c r="M45" s="3"/>
    </row>
    <row r="46" spans="1:13" ht="12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L46" s="3"/>
      <c r="M46" s="3"/>
    </row>
    <row r="47" spans="1:13" ht="12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L47" s="3"/>
      <c r="M47" s="3"/>
    </row>
    <row r="48" spans="1:13" ht="12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L48" s="3"/>
      <c r="M48" s="3"/>
    </row>
    <row r="49" spans="1:13" ht="12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</sheetData>
  <sortState xmlns:xlrd2="http://schemas.microsoft.com/office/spreadsheetml/2017/richdata2" ref="A6:L28">
    <sortCondition descending="1" ref="I6:I28"/>
    <sortCondition descending="1" ref="L6:L28"/>
  </sortState>
  <mergeCells count="2">
    <mergeCell ref="B40:M40"/>
    <mergeCell ref="A2:L2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2020-12-11T15:10:33Z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