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CWL\MR\MR CWL\"/>
    </mc:Choice>
  </mc:AlternateContent>
  <bookViews>
    <workbookView xWindow="0" yWindow="0" windowWidth="24000" windowHeight="9030"/>
  </bookViews>
  <sheets>
    <sheet name="Maynard's Realm" sheetId="1" r:id="rId1"/>
  </sheets>
  <definedNames>
    <definedName name="Data.Top.Left">#REF!</definedName>
  </definedNames>
  <calcPr calcId="162913"/>
</workbook>
</file>

<file path=xl/calcChain.xml><?xml version="1.0" encoding="utf-8"?>
<calcChain xmlns="http://schemas.openxmlformats.org/spreadsheetml/2006/main">
  <c r="K28" i="1" l="1"/>
  <c r="K27" i="1"/>
  <c r="K26" i="1"/>
  <c r="K25" i="1"/>
  <c r="K24" i="1"/>
  <c r="K23" i="1"/>
  <c r="K22" i="1"/>
  <c r="K21" i="1"/>
  <c r="K20" i="1"/>
  <c r="K19" i="1"/>
  <c r="K15" i="1"/>
  <c r="K14" i="1"/>
  <c r="K13" i="1"/>
  <c r="K12" i="1"/>
  <c r="K9" i="1"/>
  <c r="K11" i="1"/>
  <c r="I26" i="1"/>
  <c r="I21" i="1"/>
  <c r="K29" i="1" l="1"/>
  <c r="K30" i="1"/>
  <c r="K18" i="1"/>
  <c r="K17" i="1"/>
  <c r="K16" i="1"/>
  <c r="K10" i="1"/>
  <c r="K8" i="1"/>
  <c r="K7" i="1"/>
  <c r="K6" i="1"/>
  <c r="J31" i="1"/>
  <c r="I14" i="1"/>
  <c r="I27" i="1"/>
  <c r="I6" i="1"/>
  <c r="I7" i="1"/>
  <c r="I16" i="1" l="1"/>
  <c r="L31" i="1" l="1"/>
  <c r="I28" i="1"/>
  <c r="I20" i="1"/>
  <c r="I8" i="1"/>
  <c r="I30" i="1"/>
  <c r="I25" i="1"/>
  <c r="H31" i="1"/>
  <c r="G31" i="1"/>
  <c r="F31" i="1"/>
  <c r="E31" i="1"/>
  <c r="D31" i="1"/>
  <c r="C31" i="1"/>
  <c r="B31" i="1"/>
  <c r="I29" i="1"/>
  <c r="I23" i="1"/>
  <c r="I17" i="1"/>
  <c r="I18" i="1"/>
  <c r="I15" i="1"/>
  <c r="I22" i="1"/>
  <c r="I24" i="1"/>
  <c r="I13" i="1"/>
  <c r="I12" i="1"/>
  <c r="I19" i="1"/>
  <c r="I10" i="1"/>
  <c r="I9" i="1"/>
  <c r="I11" i="1"/>
  <c r="I31" i="1" l="1"/>
</calcChain>
</file>

<file path=xl/sharedStrings.xml><?xml version="1.0" encoding="utf-8"?>
<sst xmlns="http://schemas.openxmlformats.org/spreadsheetml/2006/main" count="118" uniqueCount="41">
  <si>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</si>
  <si>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</si>
  <si>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</si>
  <si>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</si>
  <si>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</si>
  <si>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</si>
  <si>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</si>
  <si>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</si>
  <si>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</si>
  <si>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</si>
  <si>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</si>
  <si>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</si>
  <si>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The Real King</t>
  </si>
  <si>
    <t>Joel the Great</t>
  </si>
  <si>
    <t>VoNoV_23</t>
  </si>
  <si>
    <t>Ch!ck3NT3Nd3R</t>
  </si>
  <si>
    <t>RectalHemorage</t>
  </si>
  <si>
    <t>El Muneco</t>
  </si>
  <si>
    <t>Cuco</t>
  </si>
  <si>
    <t>Prince Maynard</t>
  </si>
  <si>
    <t>Knight Maynard</t>
  </si>
  <si>
    <t>Earl of Maynard</t>
  </si>
  <si>
    <t>Duchess Maynard</t>
  </si>
  <si>
    <t>Major Maynard</t>
  </si>
  <si>
    <t>Sir Maynard</t>
  </si>
  <si>
    <t>Not Used</t>
  </si>
  <si>
    <t>Attacks</t>
  </si>
  <si>
    <t>July, 2020 Clan War League - Maynard's Realm</t>
  </si>
  <si>
    <t>tiddle pants</t>
  </si>
  <si>
    <t>unstopablepro</t>
  </si>
  <si>
    <t>Rin</t>
  </si>
  <si>
    <t>gvade</t>
  </si>
  <si>
    <t>Colonel Maynard</t>
  </si>
  <si>
    <t>donypig</t>
  </si>
  <si>
    <t>juanillochingon</t>
  </si>
  <si>
    <t>furi</t>
  </si>
  <si>
    <t>captain.cool101</t>
  </si>
  <si>
    <t>jeremy</t>
  </si>
  <si>
    <t>Restnom</t>
  </si>
  <si>
    <t>N/A</t>
  </si>
  <si>
    <t>isaac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</si>
</sst>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11" fillId="8" borderId="12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0" fillId="0" borderId="0" xfId="0" applyFont="1" applyAlignment="1"/>
    <xf numFmtId="0" fontId="7" fillId="9" borderId="12" xfId="0" applyFont="1" applyFill="1" applyBorder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11" fillId="10" borderId="12" xfId="0" applyFont="1" applyFill="1" applyBorder="1" applyAlignment="1">
      <alignment horizontal="center"/>
    </xf>
    <xf numFmtId="0" fontId="11" fillId="12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M88"/>
  <sheetViews>
    <sheetView showGridLines="0" tabSelected="1" topLeftCell="A2" workbookViewId="0">
      <selection activeCell="G16" sqref="G16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27" customWidth="1"/>
    <col min="11" max="11" width="11.28515625" style="19" customWidth="1"/>
    <col min="12" max="12" width="13.5703125" customWidth="1"/>
    <col min="13" max="13" width="9.140625" customWidth="1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4">
      <c r="A2" s="35" t="s">
        <v>27</v>
      </c>
      <c r="B2" s="36"/>
      <c r="C2" s="36"/>
      <c r="D2" s="36"/>
      <c r="E2" s="36"/>
      <c r="F2" s="36"/>
      <c r="G2" s="36"/>
      <c r="H2" s="36"/>
      <c r="I2" s="36"/>
      <c r="J2" s="37"/>
      <c r="K2" s="37"/>
      <c r="L2" s="37"/>
      <c r="M2" s="3"/>
    </row>
    <row r="3" spans="1:13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26</v>
      </c>
      <c r="K4" s="21" t="s">
        <v>10</v>
      </c>
      <c r="L4" s="7" t="s">
        <v>8</v>
      </c>
      <c r="M4" s="3"/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35">
      <c r="A6" s="23" t="s">
        <v>19</v>
      </c>
      <c r="B6" s="29">
        <v>3</v>
      </c>
      <c r="C6" s="25">
        <v>2</v>
      </c>
      <c r="D6" s="29">
        <v>3</v>
      </c>
      <c r="E6" s="29">
        <v>3</v>
      </c>
      <c r="F6" s="25">
        <v>2</v>
      </c>
      <c r="G6" s="29">
        <v>3</v>
      </c>
      <c r="H6" s="29">
        <v>3</v>
      </c>
      <c r="I6" s="11">
        <f t="shared" ref="I6:I30" si="0">SUM(B6:H6)</f>
        <v>19</v>
      </c>
      <c r="J6" s="11">
        <v>7</v>
      </c>
      <c r="K6" s="20">
        <f>SUM(J6/7)</f>
        <v>1</v>
      </c>
      <c r="L6" s="11">
        <v>671</v>
      </c>
      <c r="M6" s="3"/>
    </row>
    <row r="7" spans="1:13" ht="24" customHeight="1" x14ac:dyDescent="0.35">
      <c r="A7" s="23" t="s">
        <v>18</v>
      </c>
      <c r="B7" s="29">
        <v>3</v>
      </c>
      <c r="C7" s="25">
        <v>2</v>
      </c>
      <c r="D7" s="29">
        <v>3</v>
      </c>
      <c r="E7" s="29">
        <v>3</v>
      </c>
      <c r="F7" s="28">
        <v>1</v>
      </c>
      <c r="G7" s="25">
        <v>2</v>
      </c>
      <c r="H7" s="29">
        <v>3</v>
      </c>
      <c r="I7" s="11">
        <f t="shared" si="0"/>
        <v>17</v>
      </c>
      <c r="J7" s="11">
        <v>7</v>
      </c>
      <c r="K7" s="20">
        <f t="shared" ref="K7:K30" si="1">SUM(J7/7)</f>
        <v>1</v>
      </c>
      <c r="L7" s="11">
        <v>683</v>
      </c>
      <c r="M7" s="3"/>
    </row>
    <row r="8" spans="1:13" ht="24" customHeight="1" x14ac:dyDescent="0.35">
      <c r="A8" s="23" t="s">
        <v>16</v>
      </c>
      <c r="B8" s="29">
        <v>3</v>
      </c>
      <c r="C8" s="28">
        <v>1</v>
      </c>
      <c r="D8" s="29">
        <v>3</v>
      </c>
      <c r="E8" s="29">
        <v>3</v>
      </c>
      <c r="F8" s="25">
        <v>2</v>
      </c>
      <c r="G8" s="28">
        <v>1</v>
      </c>
      <c r="H8" s="29">
        <v>3</v>
      </c>
      <c r="I8" s="11">
        <f t="shared" si="0"/>
        <v>16</v>
      </c>
      <c r="J8" s="11">
        <v>7</v>
      </c>
      <c r="K8" s="20">
        <f t="shared" si="1"/>
        <v>1</v>
      </c>
      <c r="L8" s="11">
        <v>602</v>
      </c>
      <c r="M8" s="3"/>
    </row>
    <row r="9" spans="1:13" s="19" customFormat="1" ht="24" customHeight="1" x14ac:dyDescent="0.35">
      <c r="A9" s="23" t="s">
        <v>34</v>
      </c>
      <c r="B9" s="31" t="s">
        <v>39</v>
      </c>
      <c r="C9" s="31" t="s">
        <v>39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11">
        <f t="shared" si="0"/>
        <v>15</v>
      </c>
      <c r="J9" s="11">
        <v>5</v>
      </c>
      <c r="K9" s="20">
        <f>SUM(J9/5)</f>
        <v>1</v>
      </c>
      <c r="L9" s="11">
        <v>500</v>
      </c>
    </row>
    <row r="10" spans="1:13" ht="24" customHeight="1" x14ac:dyDescent="0.35">
      <c r="A10" s="23" t="s">
        <v>14</v>
      </c>
      <c r="B10" s="28">
        <v>1</v>
      </c>
      <c r="C10" s="26">
        <v>0</v>
      </c>
      <c r="D10" s="29">
        <v>3</v>
      </c>
      <c r="E10" s="25">
        <v>2</v>
      </c>
      <c r="F10" s="25">
        <v>2</v>
      </c>
      <c r="G10" s="28">
        <v>1</v>
      </c>
      <c r="H10" s="29">
        <v>3</v>
      </c>
      <c r="I10" s="11">
        <f t="shared" si="0"/>
        <v>12</v>
      </c>
      <c r="J10" s="11">
        <v>7</v>
      </c>
      <c r="K10" s="20">
        <f t="shared" si="1"/>
        <v>1</v>
      </c>
      <c r="L10" s="11">
        <v>501</v>
      </c>
      <c r="M10" s="3"/>
    </row>
    <row r="11" spans="1:13" s="27" customFormat="1" ht="24" customHeight="1" x14ac:dyDescent="0.35">
      <c r="A11" s="23" t="s">
        <v>12</v>
      </c>
      <c r="B11" s="31" t="s">
        <v>39</v>
      </c>
      <c r="C11" s="31" t="s">
        <v>39</v>
      </c>
      <c r="D11" s="29">
        <v>3</v>
      </c>
      <c r="E11" s="29">
        <v>3</v>
      </c>
      <c r="F11" s="29">
        <v>3</v>
      </c>
      <c r="G11" s="29">
        <v>3</v>
      </c>
      <c r="H11" s="30" t="s">
        <v>25</v>
      </c>
      <c r="I11" s="11">
        <f t="shared" si="0"/>
        <v>12</v>
      </c>
      <c r="J11" s="11">
        <v>4</v>
      </c>
      <c r="K11" s="20">
        <f>SUM(J11/5)</f>
        <v>0.8</v>
      </c>
      <c r="L11" s="11">
        <v>400</v>
      </c>
    </row>
    <row r="12" spans="1:13" s="27" customFormat="1" ht="24" customHeight="1" x14ac:dyDescent="0.35">
      <c r="A12" s="23" t="s">
        <v>17</v>
      </c>
      <c r="B12" s="31" t="s">
        <v>39</v>
      </c>
      <c r="C12" s="31" t="s">
        <v>39</v>
      </c>
      <c r="D12" s="31" t="s">
        <v>39</v>
      </c>
      <c r="E12" s="29">
        <v>3</v>
      </c>
      <c r="F12" s="25">
        <v>2</v>
      </c>
      <c r="G12" s="29">
        <v>3</v>
      </c>
      <c r="H12" s="29">
        <v>3</v>
      </c>
      <c r="I12" s="11">
        <f t="shared" si="0"/>
        <v>11</v>
      </c>
      <c r="J12" s="11">
        <v>4</v>
      </c>
      <c r="K12" s="20">
        <f>SUM(J12/4)</f>
        <v>1</v>
      </c>
      <c r="L12" s="11">
        <v>398</v>
      </c>
    </row>
    <row r="13" spans="1:13" s="27" customFormat="1" ht="24" customHeight="1" x14ac:dyDescent="0.35">
      <c r="A13" s="23" t="s">
        <v>13</v>
      </c>
      <c r="B13" s="31" t="s">
        <v>39</v>
      </c>
      <c r="C13" s="31" t="s">
        <v>39</v>
      </c>
      <c r="D13" s="29">
        <v>3</v>
      </c>
      <c r="E13" s="25">
        <v>2</v>
      </c>
      <c r="F13" s="29">
        <v>3</v>
      </c>
      <c r="G13" s="28">
        <v>1</v>
      </c>
      <c r="H13" s="28">
        <v>1</v>
      </c>
      <c r="I13" s="11">
        <f t="shared" si="0"/>
        <v>10</v>
      </c>
      <c r="J13" s="11">
        <v>5</v>
      </c>
      <c r="K13" s="20">
        <f>SUM(J13/5)</f>
        <v>1</v>
      </c>
      <c r="L13" s="11">
        <v>424</v>
      </c>
    </row>
    <row r="14" spans="1:13" ht="24" customHeight="1" x14ac:dyDescent="0.35">
      <c r="A14" s="24" t="s">
        <v>21</v>
      </c>
      <c r="B14" s="28">
        <v>1</v>
      </c>
      <c r="C14" s="28">
        <v>1</v>
      </c>
      <c r="D14" s="31" t="s">
        <v>39</v>
      </c>
      <c r="E14" s="31" t="s">
        <v>39</v>
      </c>
      <c r="F14" s="28">
        <v>1</v>
      </c>
      <c r="G14" s="29">
        <v>3</v>
      </c>
      <c r="H14" s="29">
        <v>3</v>
      </c>
      <c r="I14" s="11">
        <f t="shared" si="0"/>
        <v>9</v>
      </c>
      <c r="J14" s="11">
        <v>5</v>
      </c>
      <c r="K14" s="20">
        <f>SUM(J14/5)</f>
        <v>1</v>
      </c>
      <c r="L14" s="11">
        <v>385</v>
      </c>
      <c r="M14" s="3"/>
    </row>
    <row r="15" spans="1:13" ht="24" customHeight="1" x14ac:dyDescent="0.35">
      <c r="A15" s="23" t="s">
        <v>36</v>
      </c>
      <c r="B15" s="31" t="s">
        <v>39</v>
      </c>
      <c r="C15" s="31" t="s">
        <v>39</v>
      </c>
      <c r="D15" s="30" t="s">
        <v>25</v>
      </c>
      <c r="E15" s="29">
        <v>3</v>
      </c>
      <c r="F15" s="31" t="s">
        <v>39</v>
      </c>
      <c r="G15" s="29">
        <v>3</v>
      </c>
      <c r="H15" s="29">
        <v>3</v>
      </c>
      <c r="I15" s="11">
        <f t="shared" si="0"/>
        <v>9</v>
      </c>
      <c r="J15" s="11">
        <v>3</v>
      </c>
      <c r="K15" s="20">
        <f>SUM(J15/4)</f>
        <v>0.75</v>
      </c>
      <c r="L15" s="11">
        <v>300</v>
      </c>
      <c r="M15" s="3"/>
    </row>
    <row r="16" spans="1:13" s="27" customFormat="1" ht="24" customHeight="1" x14ac:dyDescent="0.35">
      <c r="A16" s="23" t="s">
        <v>28</v>
      </c>
      <c r="B16" s="28">
        <v>1</v>
      </c>
      <c r="C16" s="25">
        <v>2</v>
      </c>
      <c r="D16" s="28">
        <v>1</v>
      </c>
      <c r="E16" s="25">
        <v>2</v>
      </c>
      <c r="F16" s="25">
        <v>2</v>
      </c>
      <c r="G16" s="26">
        <v>0</v>
      </c>
      <c r="H16" s="26">
        <v>0</v>
      </c>
      <c r="I16" s="11">
        <f t="shared" si="0"/>
        <v>8</v>
      </c>
      <c r="J16" s="11">
        <v>7</v>
      </c>
      <c r="K16" s="20">
        <f t="shared" si="1"/>
        <v>1</v>
      </c>
      <c r="L16" s="11">
        <v>421</v>
      </c>
    </row>
    <row r="17" spans="1:13" ht="24" customHeight="1" x14ac:dyDescent="0.35">
      <c r="A17" s="23" t="s">
        <v>29</v>
      </c>
      <c r="B17" s="25">
        <v>2</v>
      </c>
      <c r="C17" s="26">
        <v>0</v>
      </c>
      <c r="D17" s="28">
        <v>1</v>
      </c>
      <c r="E17" s="28">
        <v>1</v>
      </c>
      <c r="F17" s="26">
        <v>0</v>
      </c>
      <c r="G17" s="28">
        <v>1</v>
      </c>
      <c r="H17" s="25">
        <v>2</v>
      </c>
      <c r="I17" s="11">
        <f t="shared" si="0"/>
        <v>7</v>
      </c>
      <c r="J17" s="11">
        <v>7</v>
      </c>
      <c r="K17" s="20">
        <f t="shared" si="1"/>
        <v>1</v>
      </c>
      <c r="L17" s="11">
        <v>412</v>
      </c>
      <c r="M17" s="3"/>
    </row>
    <row r="18" spans="1:13" ht="24" customHeight="1" x14ac:dyDescent="0.35">
      <c r="A18" s="23" t="s">
        <v>15</v>
      </c>
      <c r="B18" s="28">
        <v>1</v>
      </c>
      <c r="C18" s="26">
        <v>0</v>
      </c>
      <c r="D18" s="29">
        <v>3</v>
      </c>
      <c r="E18" s="25">
        <v>2</v>
      </c>
      <c r="F18" s="30" t="s">
        <v>25</v>
      </c>
      <c r="G18" s="26">
        <v>0</v>
      </c>
      <c r="H18" s="28">
        <v>1</v>
      </c>
      <c r="I18" s="11">
        <f t="shared" si="0"/>
        <v>7</v>
      </c>
      <c r="J18" s="11">
        <v>6</v>
      </c>
      <c r="K18" s="20">
        <f t="shared" si="1"/>
        <v>0.8571428571428571</v>
      </c>
      <c r="L18" s="11">
        <v>339</v>
      </c>
      <c r="M18" s="3"/>
    </row>
    <row r="19" spans="1:13" ht="24" customHeight="1" x14ac:dyDescent="0.35">
      <c r="A19" s="23" t="s">
        <v>33</v>
      </c>
      <c r="B19" s="31" t="s">
        <v>39</v>
      </c>
      <c r="C19" s="31" t="s">
        <v>39</v>
      </c>
      <c r="D19" s="30" t="s">
        <v>25</v>
      </c>
      <c r="E19" s="29">
        <v>3</v>
      </c>
      <c r="F19" s="31" t="s">
        <v>39</v>
      </c>
      <c r="G19" s="31" t="s">
        <v>39</v>
      </c>
      <c r="H19" s="29">
        <v>3</v>
      </c>
      <c r="I19" s="11">
        <f t="shared" si="0"/>
        <v>6</v>
      </c>
      <c r="J19" s="11">
        <v>2</v>
      </c>
      <c r="K19" s="20">
        <f>SUM(J19/3)</f>
        <v>0.66666666666666663</v>
      </c>
      <c r="L19" s="11">
        <v>200</v>
      </c>
      <c r="M19" s="3"/>
    </row>
    <row r="20" spans="1:13" ht="24" customHeight="1" x14ac:dyDescent="0.35">
      <c r="A20" s="23" t="s">
        <v>20</v>
      </c>
      <c r="B20" s="28">
        <v>1</v>
      </c>
      <c r="C20" s="28">
        <v>1</v>
      </c>
      <c r="D20" s="31" t="s">
        <v>39</v>
      </c>
      <c r="E20" s="31" t="s">
        <v>39</v>
      </c>
      <c r="F20" s="28">
        <v>1</v>
      </c>
      <c r="G20" s="28">
        <v>1</v>
      </c>
      <c r="H20" s="31" t="s">
        <v>39</v>
      </c>
      <c r="I20" s="11">
        <f t="shared" si="0"/>
        <v>4</v>
      </c>
      <c r="J20" s="11">
        <v>4</v>
      </c>
      <c r="K20" s="20">
        <f>SUM(J20/4)</f>
        <v>1</v>
      </c>
      <c r="L20" s="11">
        <v>330</v>
      </c>
      <c r="M20" s="3"/>
    </row>
    <row r="21" spans="1:13" s="32" customFormat="1" ht="24" customHeight="1" x14ac:dyDescent="0.35">
      <c r="A21" s="23" t="s">
        <v>40</v>
      </c>
      <c r="B21" s="31" t="s">
        <v>39</v>
      </c>
      <c r="C21" s="31" t="s">
        <v>39</v>
      </c>
      <c r="D21" s="31" t="s">
        <v>39</v>
      </c>
      <c r="E21" s="31" t="s">
        <v>39</v>
      </c>
      <c r="F21" s="26">
        <v>0</v>
      </c>
      <c r="G21" s="28">
        <v>1</v>
      </c>
      <c r="H21" s="29">
        <v>3</v>
      </c>
      <c r="I21" s="11">
        <f t="shared" si="0"/>
        <v>4</v>
      </c>
      <c r="J21" s="11">
        <v>3</v>
      </c>
      <c r="K21" s="20">
        <f>SUM(J21/3)</f>
        <v>1</v>
      </c>
      <c r="L21" s="11">
        <v>245</v>
      </c>
    </row>
    <row r="22" spans="1:13" ht="24" customHeight="1" x14ac:dyDescent="0.35">
      <c r="A22" s="23" t="s">
        <v>23</v>
      </c>
      <c r="B22" s="25">
        <v>2</v>
      </c>
      <c r="C22" s="25">
        <v>2</v>
      </c>
      <c r="D22" s="31" t="s">
        <v>39</v>
      </c>
      <c r="E22" s="31" t="s">
        <v>39</v>
      </c>
      <c r="F22" s="31" t="s">
        <v>39</v>
      </c>
      <c r="G22" s="31" t="s">
        <v>39</v>
      </c>
      <c r="H22" s="31" t="s">
        <v>39</v>
      </c>
      <c r="I22" s="11">
        <f t="shared" si="0"/>
        <v>4</v>
      </c>
      <c r="J22" s="11">
        <v>2</v>
      </c>
      <c r="K22" s="20">
        <f>SUM(J22/2)</f>
        <v>1</v>
      </c>
      <c r="L22" s="11">
        <v>149</v>
      </c>
      <c r="M22" s="3"/>
    </row>
    <row r="23" spans="1:13" ht="24" customHeight="1" x14ac:dyDescent="0.35">
      <c r="A23" s="23" t="s">
        <v>24</v>
      </c>
      <c r="B23" s="29">
        <v>3</v>
      </c>
      <c r="C23" s="26">
        <v>0</v>
      </c>
      <c r="D23" s="31" t="s">
        <v>39</v>
      </c>
      <c r="E23" s="31" t="s">
        <v>39</v>
      </c>
      <c r="F23" s="31" t="s">
        <v>39</v>
      </c>
      <c r="G23" s="31" t="s">
        <v>39</v>
      </c>
      <c r="H23" s="31" t="s">
        <v>39</v>
      </c>
      <c r="I23" s="11">
        <f t="shared" si="0"/>
        <v>3</v>
      </c>
      <c r="J23" s="11">
        <v>2</v>
      </c>
      <c r="K23" s="20">
        <f>SUM(J23/2)</f>
        <v>1</v>
      </c>
      <c r="L23" s="11">
        <v>142</v>
      </c>
      <c r="M23" s="3"/>
    </row>
    <row r="24" spans="1:13" ht="24" customHeight="1" x14ac:dyDescent="0.35">
      <c r="A24" s="23" t="s">
        <v>38</v>
      </c>
      <c r="B24" s="31" t="s">
        <v>39</v>
      </c>
      <c r="C24" s="31" t="s">
        <v>39</v>
      </c>
      <c r="D24" s="29">
        <v>3</v>
      </c>
      <c r="E24" s="30" t="s">
        <v>25</v>
      </c>
      <c r="F24" s="31" t="s">
        <v>39</v>
      </c>
      <c r="G24" s="31" t="s">
        <v>39</v>
      </c>
      <c r="H24" s="31" t="s">
        <v>39</v>
      </c>
      <c r="I24" s="11">
        <f t="shared" si="0"/>
        <v>3</v>
      </c>
      <c r="J24" s="11">
        <v>1</v>
      </c>
      <c r="K24" s="20">
        <f>SUM(J24/2)</f>
        <v>0.5</v>
      </c>
      <c r="L24" s="11">
        <v>100</v>
      </c>
      <c r="M24" s="3"/>
    </row>
    <row r="25" spans="1:13" ht="24" customHeight="1" x14ac:dyDescent="0.35">
      <c r="A25" s="23" t="s">
        <v>22</v>
      </c>
      <c r="B25" s="25">
        <v>2</v>
      </c>
      <c r="C25" s="26">
        <v>0</v>
      </c>
      <c r="D25" s="31" t="s">
        <v>39</v>
      </c>
      <c r="E25" s="31" t="s">
        <v>39</v>
      </c>
      <c r="F25" s="31" t="s">
        <v>39</v>
      </c>
      <c r="G25" s="31" t="s">
        <v>39</v>
      </c>
      <c r="H25" s="31" t="s">
        <v>39</v>
      </c>
      <c r="I25" s="11">
        <f t="shared" si="0"/>
        <v>2</v>
      </c>
      <c r="J25" s="11">
        <v>2</v>
      </c>
      <c r="K25" s="20">
        <f>SUM(J25/2)</f>
        <v>1</v>
      </c>
      <c r="L25" s="11">
        <v>103</v>
      </c>
      <c r="M25" s="3"/>
    </row>
    <row r="26" spans="1:13" s="32" customFormat="1" ht="24" customHeight="1" x14ac:dyDescent="0.35">
      <c r="A26" s="23" t="s">
        <v>31</v>
      </c>
      <c r="B26" s="28">
        <v>1</v>
      </c>
      <c r="C26" s="26">
        <v>0</v>
      </c>
      <c r="D26" s="31" t="s">
        <v>39</v>
      </c>
      <c r="E26" s="31" t="s">
        <v>39</v>
      </c>
      <c r="F26" s="26">
        <v>0</v>
      </c>
      <c r="G26" s="31" t="s">
        <v>39</v>
      </c>
      <c r="H26" s="31" t="s">
        <v>39</v>
      </c>
      <c r="I26" s="11">
        <f t="shared" si="0"/>
        <v>1</v>
      </c>
      <c r="J26" s="11">
        <v>3</v>
      </c>
      <c r="K26" s="20">
        <f>SUM(J26/3)</f>
        <v>1</v>
      </c>
      <c r="L26" s="11">
        <v>151</v>
      </c>
    </row>
    <row r="27" spans="1:13" ht="24" customHeight="1" x14ac:dyDescent="0.35">
      <c r="A27" s="23" t="s">
        <v>30</v>
      </c>
      <c r="B27" s="28">
        <v>1</v>
      </c>
      <c r="C27" s="30" t="s">
        <v>25</v>
      </c>
      <c r="D27" s="31" t="s">
        <v>39</v>
      </c>
      <c r="E27" s="31" t="s">
        <v>39</v>
      </c>
      <c r="F27" s="31" t="s">
        <v>39</v>
      </c>
      <c r="G27" s="31" t="s">
        <v>39</v>
      </c>
      <c r="H27" s="31" t="s">
        <v>39</v>
      </c>
      <c r="I27" s="11">
        <f t="shared" si="0"/>
        <v>1</v>
      </c>
      <c r="J27" s="11">
        <v>1</v>
      </c>
      <c r="K27" s="20">
        <f>SUM(J27/2)</f>
        <v>0.5</v>
      </c>
      <c r="L27" s="11">
        <v>57</v>
      </c>
      <c r="M27" s="3"/>
    </row>
    <row r="28" spans="1:13" ht="24" customHeight="1" x14ac:dyDescent="0.35">
      <c r="A28" s="23" t="s">
        <v>32</v>
      </c>
      <c r="B28" s="26">
        <v>0</v>
      </c>
      <c r="C28" s="26">
        <v>0</v>
      </c>
      <c r="D28" s="31" t="s">
        <v>39</v>
      </c>
      <c r="E28" s="31" t="s">
        <v>39</v>
      </c>
      <c r="F28" s="31" t="s">
        <v>39</v>
      </c>
      <c r="G28" s="31" t="s">
        <v>39</v>
      </c>
      <c r="H28" s="31" t="s">
        <v>39</v>
      </c>
      <c r="I28" s="11">
        <f t="shared" si="0"/>
        <v>0</v>
      </c>
      <c r="J28" s="11">
        <v>2</v>
      </c>
      <c r="K28" s="20">
        <f>SUM(J28/2)</f>
        <v>1</v>
      </c>
      <c r="L28" s="11">
        <v>88</v>
      </c>
      <c r="M28" s="3"/>
    </row>
    <row r="29" spans="1:13" s="19" customFormat="1" ht="24" customHeight="1" x14ac:dyDescent="0.35">
      <c r="A29" s="24" t="s">
        <v>37</v>
      </c>
      <c r="B29" s="31" t="s">
        <v>39</v>
      </c>
      <c r="C29" s="31" t="s">
        <v>39</v>
      </c>
      <c r="D29" s="30" t="s">
        <v>25</v>
      </c>
      <c r="E29" s="30" t="s">
        <v>25</v>
      </c>
      <c r="F29" s="31" t="s">
        <v>39</v>
      </c>
      <c r="G29" s="31" t="s">
        <v>39</v>
      </c>
      <c r="H29" s="31" t="s">
        <v>39</v>
      </c>
      <c r="I29" s="11">
        <f t="shared" si="0"/>
        <v>0</v>
      </c>
      <c r="J29" s="11">
        <v>0</v>
      </c>
      <c r="K29" s="20">
        <f>SUM(J29/7)</f>
        <v>0</v>
      </c>
      <c r="L29" s="11">
        <v>0</v>
      </c>
    </row>
    <row r="30" spans="1:13" ht="24" customHeight="1" x14ac:dyDescent="0.35">
      <c r="A30" s="23" t="s">
        <v>35</v>
      </c>
      <c r="B30" s="31" t="s">
        <v>39</v>
      </c>
      <c r="C30" s="31" t="s">
        <v>39</v>
      </c>
      <c r="D30" s="30" t="s">
        <v>25</v>
      </c>
      <c r="E30" s="31" t="s">
        <v>39</v>
      </c>
      <c r="F30" s="31" t="s">
        <v>39</v>
      </c>
      <c r="G30" s="31" t="s">
        <v>39</v>
      </c>
      <c r="H30" s="31" t="s">
        <v>39</v>
      </c>
      <c r="I30" s="11">
        <f t="shared" si="0"/>
        <v>0</v>
      </c>
      <c r="J30" s="11">
        <v>0</v>
      </c>
      <c r="K30" s="20">
        <f t="shared" si="1"/>
        <v>0</v>
      </c>
      <c r="L30" s="11">
        <v>0</v>
      </c>
      <c r="M30" s="3"/>
    </row>
    <row r="31" spans="1:13" ht="24" customHeight="1" x14ac:dyDescent="0.25">
      <c r="A31" s="12"/>
      <c r="B31" s="11">
        <f t="shared" ref="B31:J31" si="2">SUM(B6:B30)</f>
        <v>25</v>
      </c>
      <c r="C31" s="11">
        <f t="shared" si="2"/>
        <v>11</v>
      </c>
      <c r="D31" s="11">
        <f t="shared" si="2"/>
        <v>29</v>
      </c>
      <c r="E31" s="11">
        <f t="shared" si="2"/>
        <v>33</v>
      </c>
      <c r="F31" s="11">
        <f t="shared" si="2"/>
        <v>22</v>
      </c>
      <c r="G31" s="11">
        <f t="shared" si="2"/>
        <v>26</v>
      </c>
      <c r="H31" s="11">
        <f t="shared" si="2"/>
        <v>34</v>
      </c>
      <c r="I31" s="11">
        <f t="shared" si="2"/>
        <v>180</v>
      </c>
      <c r="J31" s="11">
        <f t="shared" si="2"/>
        <v>96</v>
      </c>
      <c r="K31" s="22" t="s">
        <v>11</v>
      </c>
      <c r="L31" s="11">
        <f>SUM(L6:L30)</f>
        <v>7601</v>
      </c>
      <c r="M31" s="3"/>
    </row>
    <row r="32" spans="1:13" ht="24" customHeight="1" x14ac:dyDescent="0.35">
      <c r="A32" s="1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4"/>
      <c r="M32" s="3"/>
    </row>
    <row r="33" spans="1:13" ht="24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3"/>
    </row>
    <row r="34" spans="1:13" ht="24" customHeight="1" x14ac:dyDescent="0.25">
      <c r="A34" s="12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3"/>
    </row>
    <row r="35" spans="1:13" ht="24" customHeight="1" x14ac:dyDescent="0.25">
      <c r="A35" s="12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3"/>
    </row>
    <row r="36" spans="1:13" ht="24" customHeight="1" x14ac:dyDescent="0.25">
      <c r="A36" s="1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3"/>
    </row>
    <row r="37" spans="1:13" ht="24" customHeight="1" x14ac:dyDescent="0.25">
      <c r="A37" s="12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3"/>
    </row>
    <row r="38" spans="1:13" ht="24" customHeight="1" x14ac:dyDescent="0.25">
      <c r="A38" s="12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3"/>
    </row>
    <row r="39" spans="1:13" ht="16.5" customHeight="1" x14ac:dyDescent="0.25">
      <c r="A39" s="16"/>
      <c r="B39" s="17"/>
      <c r="C39" s="17"/>
      <c r="D39" s="17"/>
      <c r="E39" s="17"/>
      <c r="F39" s="18" t="s">
        <v>9</v>
      </c>
      <c r="G39" s="18"/>
      <c r="H39" s="18"/>
      <c r="I39" s="18"/>
      <c r="J39" s="18"/>
      <c r="K39" s="18"/>
      <c r="L39" s="17"/>
      <c r="M39" s="3"/>
    </row>
    <row r="40" spans="1:13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L40" s="3"/>
      <c r="M40" s="3"/>
    </row>
    <row r="41" spans="1:13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L41" s="3"/>
      <c r="M41" s="3"/>
    </row>
    <row r="42" spans="1:13" ht="12.75" customHeight="1" x14ac:dyDescent="0.2">
      <c r="A42" s="3"/>
      <c r="B42" s="33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</row>
    <row r="43" spans="1:13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L43" s="3"/>
      <c r="M43" s="3"/>
    </row>
    <row r="44" spans="1:13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L44" s="3"/>
      <c r="M44" s="3"/>
    </row>
    <row r="45" spans="1:13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L45" s="3"/>
      <c r="M45" s="3"/>
    </row>
    <row r="46" spans="1:13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L46" s="3"/>
      <c r="M46" s="3"/>
    </row>
    <row r="47" spans="1:13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L47" s="3"/>
      <c r="M47" s="3"/>
    </row>
    <row r="48" spans="1:13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</sheetData>
  <sortState ref="A6:I35">
    <sortCondition descending="1" ref="I6:I35"/>
  </sortState>
  <mergeCells count="2">
    <mergeCell ref="B42:M42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2020-07-10T00:00:24Z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